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780" tabRatio="603" activeTab="0"/>
  </bookViews>
  <sheets>
    <sheet name="追蹤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<sst xmlns="http://schemas.openxmlformats.org/spreadsheetml/2006/main" count="69" uniqueCount="68">
  <si>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91連江縣</t>
  </si>
  <si>
    <t>R1</t>
  </si>
  <si>
    <t>R2</t>
  </si>
  <si>
    <t>P</t>
  </si>
  <si>
    <t>P1</t>
  </si>
  <si>
    <t>P2</t>
  </si>
  <si>
    <t>S</t>
  </si>
  <si>
    <t>T</t>
  </si>
  <si>
    <t>U</t>
  </si>
  <si>
    <t>V</t>
  </si>
  <si>
    <t>R3</t>
  </si>
  <si>
    <t>P3</t>
  </si>
  <si>
    <t>P1+R1+T+U</t>
  </si>
  <si>
    <t>縣市別</t>
  </si>
  <si>
    <t>N</t>
  </si>
  <si>
    <t>01台北市</t>
  </si>
  <si>
    <t>02高雄市</t>
  </si>
  <si>
    <t>11基隆市</t>
  </si>
  <si>
    <t>12新竹市</t>
  </si>
  <si>
    <t>17台中市</t>
  </si>
  <si>
    <t>21台南市</t>
  </si>
  <si>
    <t>22嘉義市</t>
  </si>
  <si>
    <t>31台北縣</t>
  </si>
  <si>
    <t>32桃園縣</t>
  </si>
  <si>
    <t>33新竹縣</t>
  </si>
  <si>
    <t>34宜蘭縣</t>
  </si>
  <si>
    <t>35苗栗縣</t>
  </si>
  <si>
    <t>36台中縣</t>
  </si>
  <si>
    <t>37彰化縣</t>
  </si>
  <si>
    <t>38南投縣</t>
  </si>
  <si>
    <t>39雲林縣</t>
  </si>
  <si>
    <t>40嘉義縣</t>
  </si>
  <si>
    <t>41台南縣</t>
  </si>
  <si>
    <t>42高雄縣</t>
  </si>
  <si>
    <t>43屏東縣</t>
  </si>
  <si>
    <t>44澎湖縣</t>
  </si>
  <si>
    <t>45花蓮縣</t>
  </si>
  <si>
    <t>46台東縣</t>
  </si>
  <si>
    <t>90金門縣</t>
  </si>
  <si>
    <t>AA總計</t>
  </si>
  <si>
    <t>CIN2及以上應追蹤數</t>
  </si>
  <si>
    <t>CIN2及以上切片檔有資料</t>
  </si>
  <si>
    <t>CIN2及以上切片檔無資料</t>
  </si>
  <si>
    <t>CIN2及以上空戶或死亡</t>
  </si>
  <si>
    <t>非醫囑抹片追蹤者有切片或治療人數</t>
  </si>
  <si>
    <t>醫囑抹片追蹤數</t>
  </si>
  <si>
    <t>醫囑抹片追蹤者已切片或治療數</t>
  </si>
  <si>
    <t>醫囑抹片追蹤者未完成追蹤數</t>
  </si>
  <si>
    <r>
      <t>CIN2</t>
    </r>
    <r>
      <rPr>
        <sz val="9"/>
        <rFont val="標楷體"/>
        <family val="4"/>
      </rPr>
      <t>及以上切片治療完成率</t>
    </r>
    <r>
      <rPr>
        <sz val="9"/>
        <rFont val="Arial Narrow"/>
        <family val="2"/>
      </rPr>
      <t>(%)</t>
    </r>
  </si>
  <si>
    <t xml:space="preserve">     &lt;6&gt; 醫囑抹片追蹤者已切片或治療數(T)包含:訪視結果為"醫囑抹片"者在確診日期之後曾接受切片或治療者(連結陽性個案追蹤檔)</t>
  </si>
  <si>
    <t xml:space="preserve">     &lt;8&gt; V(醫囑抹片追蹤者未完成追蹤數)=S-T-U  &lt;9&gt;P= P1+P2+P3  P2=R1+R2+R3＋S，S=T+U+V  </t>
  </si>
  <si>
    <t>P-P3</t>
  </si>
  <si>
    <t>醫囑抹片追蹤者抹片追蹤結果HSIL以下</t>
  </si>
  <si>
    <t>非醫囑抹片追蹤者訪視結果 拒訪或其他</t>
  </si>
  <si>
    <r>
      <t xml:space="preserve">          &lt; 4 &gt;  CIN2</t>
    </r>
    <r>
      <rPr>
        <sz val="9"/>
        <rFont val="標楷體"/>
        <family val="4"/>
      </rPr>
      <t>及以上應追蹤數</t>
    </r>
    <r>
      <rPr>
        <sz val="9"/>
        <rFont val="Times New Roman"/>
        <family val="1"/>
      </rPr>
      <t>(P)</t>
    </r>
    <r>
      <rPr>
        <sz val="9"/>
        <rFont val="標楷體"/>
        <family val="4"/>
      </rPr>
      <t>閱片日期為民國</t>
    </r>
    <r>
      <rPr>
        <sz val="9"/>
        <rFont val="Times New Roman"/>
        <family val="1"/>
      </rPr>
      <t>89-90</t>
    </r>
    <r>
      <rPr>
        <sz val="9"/>
        <rFont val="標楷體"/>
        <family val="4"/>
      </rPr>
      <t>年者為判讀結果</t>
    </r>
    <r>
      <rPr>
        <sz val="9"/>
        <rFont val="Times New Roman"/>
        <family val="1"/>
      </rPr>
      <t>'08'</t>
    </r>
    <r>
      <rPr>
        <sz val="9"/>
        <rFont val="標楷體"/>
        <family val="4"/>
      </rPr>
      <t>以上不包括</t>
    </r>
    <r>
      <rPr>
        <sz val="9"/>
        <rFont val="Times New Roman"/>
        <family val="1"/>
      </rPr>
      <t xml:space="preserve">'14','15','16';   </t>
    </r>
    <r>
      <rPr>
        <sz val="9"/>
        <rFont val="標楷體"/>
        <family val="4"/>
      </rPr>
      <t>民國</t>
    </r>
    <r>
      <rPr>
        <sz val="9"/>
        <rFont val="Times New Roman"/>
        <family val="1"/>
      </rPr>
      <t>91</t>
    </r>
    <r>
      <rPr>
        <sz val="9"/>
        <rFont val="標楷體"/>
        <family val="4"/>
      </rPr>
      <t>年以後</t>
    </r>
    <r>
      <rPr>
        <sz val="9"/>
        <rFont val="Times New Roman"/>
        <family val="1"/>
      </rPr>
      <t>CIN2</t>
    </r>
    <r>
      <rPr>
        <sz val="9"/>
        <rFont val="標楷體"/>
        <family val="4"/>
      </rPr>
      <t>及以上應追蹤數為</t>
    </r>
    <r>
      <rPr>
        <sz val="9"/>
        <rFont val="Times New Roman"/>
        <family val="1"/>
      </rPr>
      <t>'08'</t>
    </r>
    <r>
      <rPr>
        <sz val="9"/>
        <rFont val="標楷體"/>
        <family val="4"/>
      </rPr>
      <t>以上不包括</t>
    </r>
    <r>
      <rPr>
        <sz val="9"/>
        <rFont val="Times New Roman"/>
        <family val="1"/>
      </rPr>
      <t xml:space="preserve">'14' (  '15' , '16' </t>
    </r>
    <r>
      <rPr>
        <sz val="9"/>
        <rFont val="標楷體"/>
        <family val="4"/>
      </rPr>
      <t>要追蹤</t>
    </r>
    <r>
      <rPr>
        <sz val="9"/>
        <rFont val="Times New Roman"/>
        <family val="1"/>
      </rPr>
      <t xml:space="preserve">)        </t>
    </r>
  </si>
  <si>
    <t>CIN2及以上訪視率(%)</t>
  </si>
  <si>
    <t>訪視人數</t>
  </si>
  <si>
    <t>尚未完成追蹤</t>
  </si>
  <si>
    <t>P</t>
  </si>
  <si>
    <t>N/P</t>
  </si>
  <si>
    <t>註 : &lt;1&gt; 以上資料以線上傳輸為主  &lt;2&gt; 實際完成追蹤數(N)為"訪視結果"非空白者或切片檔有資料者(P-R3)   &lt;3&gt; CIN2及以上切片治療完成率已扣除空戶及死亡個案</t>
  </si>
  <si>
    <t xml:space="preserve">     &lt;5&gt; 非醫囑抹片追蹤者有切片或治療人數(R1)包含:"切片或手術後結果"非空白者 </t>
  </si>
  <si>
    <t xml:space="preserve">    &lt;10&gt; R2為切片檔無資料及訪視結果為拒訪或其他</t>
  </si>
  <si>
    <t xml:space="preserve">     &lt;7&gt; 醫囑抹片追蹤者抹片追蹤結果"正常"數(U)包含:訪視結果為"醫囑抹片"者在確診日期之後曾再接受抹片檢查且結果為正常者(連結93.01.01迄今之抹片檔)</t>
  </si>
  <si>
    <t xml:space="preserve">    &lt;11&gt;CIN2及以上應追蹤數為判讀結果'08'(含)以上的個案，取最近且最重的那一筆抹片</t>
  </si>
  <si>
    <t>台灣地區婦女子宮頸抹片縣市別CIN2及以上追蹤結果,93年1月至95年8月</t>
  </si>
  <si>
    <t>註：陽性個案追蹤率計算93.01.01至95.08.31止</t>
  </si>
  <si>
    <t>取自95/11/2資料庫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</si>
</sst>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0_);[Red]\(0\)"/>
    <numFmt numFmtId="179" formatCode="#,##0;[Red]#,##0"/>
    <numFmt numFmtId="180" formatCode="0.0_ "/>
    <numFmt numFmtId="181" formatCode="0.00_ "/>
  </numFmts>
  <fonts count="2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標楷體"/>
      <family val="4"/>
    </font>
    <font>
      <sz val="12"/>
      <name val="Arial Narrow"/>
      <family val="2"/>
    </font>
    <font>
      <b/>
      <sz val="10"/>
      <name val="標楷體"/>
      <family val="4"/>
    </font>
    <font>
      <sz val="10"/>
      <name val="新細明體"/>
      <family val="1"/>
    </font>
    <font>
      <b/>
      <sz val="14"/>
      <name val="標楷體"/>
      <family val="4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0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9"/>
      <name val="Arial Narrow"/>
      <family val="2"/>
    </font>
    <font>
      <sz val="9"/>
      <name val="Times New Roman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 horizontal="left"/>
    </xf>
    <xf numFmtId="179" fontId="3" fillId="0" borderId="0" xfId="0" applyNumberFormat="1" applyFont="1" applyBorder="1" applyAlignment="1">
      <alignment horizontal="left"/>
    </xf>
    <xf numFmtId="179" fontId="3" fillId="0" borderId="0" xfId="0" applyNumberFormat="1" applyFont="1" applyAlignment="1">
      <alignment horizontal="left"/>
    </xf>
    <xf numFmtId="179" fontId="4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center"/>
    </xf>
    <xf numFmtId="179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179" fontId="13" fillId="0" borderId="3" xfId="0" applyNumberFormat="1" applyFont="1" applyBorder="1" applyAlignment="1">
      <alignment horizontal="center"/>
    </xf>
    <xf numFmtId="176" fontId="4" fillId="0" borderId="0" xfId="18" applyNumberFormat="1" applyFont="1" applyBorder="1" applyAlignment="1">
      <alignment horizontal="center"/>
    </xf>
    <xf numFmtId="176" fontId="4" fillId="0" borderId="2" xfId="18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9" fontId="16" fillId="0" borderId="0" xfId="0" applyNumberFormat="1" applyFont="1" applyAlignment="1">
      <alignment horizontal="left" vertical="top"/>
    </xf>
    <xf numFmtId="179" fontId="13" fillId="0" borderId="0" xfId="0" applyNumberFormat="1" applyFont="1" applyBorder="1" applyAlignment="1">
      <alignment horizontal="center"/>
    </xf>
    <xf numFmtId="180" fontId="13" fillId="0" borderId="0" xfId="18" applyNumberFormat="1" applyFont="1" applyBorder="1" applyAlignment="1">
      <alignment horizontal="center"/>
    </xf>
    <xf numFmtId="179" fontId="13" fillId="0" borderId="2" xfId="0" applyNumberFormat="1" applyFont="1" applyBorder="1" applyAlignment="1">
      <alignment horizontal="center"/>
    </xf>
    <xf numFmtId="180" fontId="13" fillId="0" borderId="2" xfId="18" applyNumberFormat="1" applyFont="1" applyBorder="1" applyAlignment="1">
      <alignment horizontal="center"/>
    </xf>
    <xf numFmtId="180" fontId="13" fillId="0" borderId="4" xfId="18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179" fontId="1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9" fontId="13" fillId="2" borderId="5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top" wrapText="1"/>
    </xf>
    <xf numFmtId="179" fontId="3" fillId="2" borderId="0" xfId="0" applyNumberFormat="1" applyFont="1" applyFill="1" applyBorder="1" applyAlignment="1">
      <alignment horizontal="center" vertical="top" wrapText="1"/>
    </xf>
    <xf numFmtId="176" fontId="3" fillId="2" borderId="6" xfId="0" applyNumberFormat="1" applyFont="1" applyFill="1" applyBorder="1" applyAlignment="1">
      <alignment horizontal="center" vertical="top" wrapText="1"/>
    </xf>
    <xf numFmtId="176" fontId="14" fillId="2" borderId="0" xfId="0" applyNumberFormat="1" applyFont="1" applyFill="1" applyBorder="1" applyAlignment="1">
      <alignment horizontal="center"/>
    </xf>
    <xf numFmtId="179" fontId="3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/>
    </xf>
    <xf numFmtId="176" fontId="3" fillId="2" borderId="3" xfId="0" applyNumberFormat="1" applyFont="1" applyFill="1" applyBorder="1" applyAlignment="1">
      <alignment horizontal="center" vertical="top"/>
    </xf>
    <xf numFmtId="181" fontId="8" fillId="0" borderId="0" xfId="18" applyNumberFormat="1" applyFont="1" applyFill="1" applyBorder="1" applyAlignment="1">
      <alignment horizontal="center"/>
    </xf>
    <xf numFmtId="181" fontId="8" fillId="0" borderId="2" xfId="18" applyNumberFormat="1" applyFont="1" applyFill="1" applyBorder="1" applyAlignment="1">
      <alignment horizontal="center"/>
    </xf>
    <xf numFmtId="176" fontId="16" fillId="2" borderId="6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4" fillId="2" borderId="0" xfId="0" applyFont="1" applyFill="1" applyAlignment="1">
      <alignment/>
    </xf>
    <xf numFmtId="176" fontId="18" fillId="2" borderId="0" xfId="0" applyNumberFormat="1" applyFont="1" applyFill="1" applyBorder="1" applyAlignment="1">
      <alignment horizontal="left" vertical="top" wrapText="1"/>
    </xf>
    <xf numFmtId="179" fontId="16" fillId="2" borderId="0" xfId="0" applyNumberFormat="1" applyFont="1" applyFill="1" applyBorder="1" applyAlignment="1">
      <alignment horizontal="left" vertical="top" wrapText="1"/>
    </xf>
    <xf numFmtId="176" fontId="16" fillId="2" borderId="0" xfId="0" applyNumberFormat="1" applyFont="1" applyFill="1" applyBorder="1" applyAlignment="1">
      <alignment horizontal="left" vertical="top" wrapText="1"/>
    </xf>
    <xf numFmtId="176" fontId="16" fillId="2" borderId="0" xfId="0" applyNumberFormat="1" applyFont="1" applyFill="1" applyBorder="1" applyAlignment="1">
      <alignment horizontal="left" vertical="top"/>
    </xf>
    <xf numFmtId="179" fontId="16" fillId="2" borderId="0" xfId="0" applyNumberFormat="1" applyFont="1" applyFill="1" applyBorder="1" applyAlignment="1">
      <alignment horizontal="left" vertical="top"/>
    </xf>
    <xf numFmtId="176" fontId="16" fillId="2" borderId="0" xfId="0" applyNumberFormat="1" applyFont="1" applyFill="1" applyAlignment="1">
      <alignment horizontal="left" vertical="top"/>
    </xf>
    <xf numFmtId="179" fontId="16" fillId="2" borderId="0" xfId="0" applyNumberFormat="1" applyFont="1" applyFill="1" applyAlignment="1">
      <alignment horizontal="left" vertical="top"/>
    </xf>
    <xf numFmtId="176" fontId="16" fillId="2" borderId="0" xfId="0" applyNumberFormat="1" applyFont="1" applyFill="1" applyAlignment="1">
      <alignment horizontal="left" vertical="top"/>
    </xf>
    <xf numFmtId="179" fontId="16" fillId="2" borderId="0" xfId="0" applyNumberFormat="1" applyFont="1" applyFill="1" applyAlignment="1">
      <alignment horizontal="left" vertical="top"/>
    </xf>
    <xf numFmtId="179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179" fontId="4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1"/>
  <sheetViews>
    <sheetView tabSelected="1" workbookViewId="0" topLeftCell="A1">
      <selection activeCell="K43" sqref="K43"/>
    </sheetView>
  </sheetViews>
  <sheetFormatPr defaultColWidth="9.00390625" defaultRowHeight="16.5"/>
  <cols>
    <col min="1" max="1" width="9.875" style="5" customWidth="1"/>
    <col min="2" max="2" width="7.375" style="9" customWidth="1"/>
    <col min="3" max="3" width="6.875" style="9" customWidth="1"/>
    <col min="4" max="4" width="9.875" style="3" customWidth="1"/>
    <col min="5" max="5" width="7.00390625" style="9" customWidth="1"/>
    <col min="6" max="6" width="9.25390625" style="9" customWidth="1"/>
    <col min="7" max="7" width="8.125" style="12" customWidth="1"/>
    <col min="8" max="8" width="10.125" style="11" customWidth="1"/>
    <col min="9" max="9" width="11.875" style="9" customWidth="1"/>
    <col min="10" max="10" width="12.50390625" style="9" customWidth="1"/>
    <col min="11" max="11" width="7.25390625" style="9" customWidth="1"/>
    <col min="12" max="12" width="7.875" style="9" customWidth="1"/>
    <col min="13" max="13" width="10.25390625" style="9" customWidth="1"/>
    <col min="14" max="14" width="11.50390625" style="9" customWidth="1"/>
    <col min="15" max="15" width="9.625" style="9" customWidth="1"/>
    <col min="16" max="16" width="18.375" style="3" customWidth="1"/>
    <col min="17" max="16384" width="9.00390625" style="3" customWidth="1"/>
  </cols>
  <sheetData>
    <row r="1" spans="1:16" ht="19.5" customHeight="1">
      <c r="A1" s="30" t="s">
        <v>65</v>
      </c>
      <c r="B1" s="31"/>
      <c r="C1" s="31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</row>
    <row r="2" spans="1:16" ht="14.25" customHeight="1">
      <c r="A2" s="32" t="s">
        <v>66</v>
      </c>
      <c r="B2" s="33"/>
      <c r="C2" s="33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10"/>
      <c r="P2" s="29" t="s">
        <v>67</v>
      </c>
    </row>
    <row r="3" spans="1:16" s="17" customFormat="1" ht="26.25" customHeight="1">
      <c r="A3" s="28"/>
      <c r="B3" s="34" t="s">
        <v>58</v>
      </c>
      <c r="C3" s="34" t="s">
        <v>14</v>
      </c>
      <c r="D3" s="35" t="s">
        <v>59</v>
      </c>
      <c r="E3" s="34" t="s">
        <v>3</v>
      </c>
      <c r="F3" s="34" t="s">
        <v>4</v>
      </c>
      <c r="G3" s="34" t="s">
        <v>5</v>
      </c>
      <c r="H3" s="34" t="s">
        <v>11</v>
      </c>
      <c r="I3" s="34" t="s">
        <v>1</v>
      </c>
      <c r="J3" s="34" t="s">
        <v>2</v>
      </c>
      <c r="K3" s="34" t="s">
        <v>10</v>
      </c>
      <c r="L3" s="34" t="s">
        <v>6</v>
      </c>
      <c r="M3" s="34" t="s">
        <v>7</v>
      </c>
      <c r="N3" s="34" t="s">
        <v>8</v>
      </c>
      <c r="O3" s="36" t="s">
        <v>9</v>
      </c>
      <c r="P3" s="37" t="s">
        <v>48</v>
      </c>
    </row>
    <row r="4" spans="1:16" s="1" customFormat="1" ht="27" customHeight="1">
      <c r="A4" s="16" t="s">
        <v>13</v>
      </c>
      <c r="B4" s="38" t="s">
        <v>40</v>
      </c>
      <c r="C4" s="38" t="s">
        <v>56</v>
      </c>
      <c r="D4" s="39" t="s">
        <v>55</v>
      </c>
      <c r="E4" s="38" t="s">
        <v>40</v>
      </c>
      <c r="F4" s="38" t="s">
        <v>41</v>
      </c>
      <c r="G4" s="38" t="s">
        <v>42</v>
      </c>
      <c r="H4" s="38" t="s">
        <v>43</v>
      </c>
      <c r="I4" s="38" t="s">
        <v>44</v>
      </c>
      <c r="J4" s="38" t="s">
        <v>53</v>
      </c>
      <c r="K4" s="38" t="s">
        <v>57</v>
      </c>
      <c r="L4" s="38" t="s">
        <v>45</v>
      </c>
      <c r="M4" s="38" t="s">
        <v>46</v>
      </c>
      <c r="N4" s="38" t="s">
        <v>52</v>
      </c>
      <c r="O4" s="38" t="s">
        <v>47</v>
      </c>
      <c r="P4" s="40" t="s">
        <v>12</v>
      </c>
    </row>
    <row r="5" spans="1:16" s="1" customFormat="1" ht="23.25" customHeight="1">
      <c r="A5" s="15"/>
      <c r="B5" s="41"/>
      <c r="C5" s="41"/>
      <c r="D5" s="4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3" t="s">
        <v>51</v>
      </c>
    </row>
    <row r="6" spans="1:16" ht="17.25">
      <c r="A6" s="19" t="s">
        <v>15</v>
      </c>
      <c r="B6" s="23">
        <v>1443</v>
      </c>
      <c r="C6" s="23">
        <f>B6-K6</f>
        <v>1372</v>
      </c>
      <c r="D6" s="24">
        <f>C6/B6*100</f>
        <v>95.07969507969509</v>
      </c>
      <c r="E6" s="23">
        <v>1443</v>
      </c>
      <c r="F6" s="23">
        <f aca="true" t="shared" si="0" ref="F6:F30">E6-G6-H6</f>
        <v>823</v>
      </c>
      <c r="G6" s="23">
        <v>574</v>
      </c>
      <c r="H6" s="13">
        <v>46</v>
      </c>
      <c r="I6" s="13">
        <v>471</v>
      </c>
      <c r="J6" s="13">
        <v>8</v>
      </c>
      <c r="K6" s="13">
        <v>71</v>
      </c>
      <c r="L6" s="13">
        <v>24</v>
      </c>
      <c r="M6" s="13">
        <v>1</v>
      </c>
      <c r="N6" s="13">
        <v>2</v>
      </c>
      <c r="O6" s="13">
        <v>21</v>
      </c>
      <c r="P6" s="44">
        <f>(F6+I6+M6+N6)/(E6-H6)*100</f>
        <v>92.8418038654259</v>
      </c>
    </row>
    <row r="7" spans="1:16" ht="17.25">
      <c r="A7" s="19" t="s">
        <v>16</v>
      </c>
      <c r="B7" s="23">
        <v>710</v>
      </c>
      <c r="C7" s="23">
        <f aca="true" t="shared" si="1" ref="C7:C30">B7-K7</f>
        <v>684</v>
      </c>
      <c r="D7" s="24">
        <f aca="true" t="shared" si="2" ref="D7:D31">C7/B7*100</f>
        <v>96.3380281690141</v>
      </c>
      <c r="E7" s="23">
        <v>710</v>
      </c>
      <c r="F7" s="23">
        <f t="shared" si="0"/>
        <v>426</v>
      </c>
      <c r="G7" s="23">
        <v>260</v>
      </c>
      <c r="H7" s="13">
        <v>24</v>
      </c>
      <c r="I7" s="13">
        <v>216</v>
      </c>
      <c r="J7" s="13">
        <v>10</v>
      </c>
      <c r="K7" s="13">
        <v>26</v>
      </c>
      <c r="L7" s="13">
        <v>8</v>
      </c>
      <c r="M7" s="13">
        <v>0</v>
      </c>
      <c r="N7" s="13">
        <v>1</v>
      </c>
      <c r="O7" s="13">
        <v>7</v>
      </c>
      <c r="P7" s="44">
        <f aca="true" t="shared" si="3" ref="P7:P31">(F7+I7+M7+N7)/(E7-H7)*100</f>
        <v>93.73177842565597</v>
      </c>
    </row>
    <row r="8" spans="1:16" ht="17.25">
      <c r="A8" s="19" t="s">
        <v>17</v>
      </c>
      <c r="B8" s="23">
        <v>292</v>
      </c>
      <c r="C8" s="23">
        <f t="shared" si="1"/>
        <v>279</v>
      </c>
      <c r="D8" s="24">
        <f t="shared" si="2"/>
        <v>95.54794520547945</v>
      </c>
      <c r="E8" s="23">
        <v>292</v>
      </c>
      <c r="F8" s="23">
        <f t="shared" si="0"/>
        <v>192</v>
      </c>
      <c r="G8" s="23">
        <v>93</v>
      </c>
      <c r="H8" s="13">
        <v>7</v>
      </c>
      <c r="I8" s="13">
        <v>58</v>
      </c>
      <c r="J8" s="13">
        <v>18</v>
      </c>
      <c r="K8" s="13">
        <v>13</v>
      </c>
      <c r="L8" s="13">
        <v>4</v>
      </c>
      <c r="M8" s="13">
        <v>0</v>
      </c>
      <c r="N8" s="13">
        <v>0</v>
      </c>
      <c r="O8" s="13">
        <v>4</v>
      </c>
      <c r="P8" s="44">
        <f t="shared" si="3"/>
        <v>87.71929824561403</v>
      </c>
    </row>
    <row r="9" spans="1:16" ht="17.25">
      <c r="A9" s="19" t="s">
        <v>18</v>
      </c>
      <c r="B9" s="23">
        <v>208</v>
      </c>
      <c r="C9" s="23">
        <f t="shared" si="1"/>
        <v>191</v>
      </c>
      <c r="D9" s="24">
        <f t="shared" si="2"/>
        <v>91.82692307692307</v>
      </c>
      <c r="E9" s="23">
        <v>208</v>
      </c>
      <c r="F9" s="23">
        <f t="shared" si="0"/>
        <v>123</v>
      </c>
      <c r="G9" s="23">
        <v>79</v>
      </c>
      <c r="H9" s="13">
        <v>6</v>
      </c>
      <c r="I9" s="13">
        <v>51</v>
      </c>
      <c r="J9" s="13">
        <v>4</v>
      </c>
      <c r="K9" s="13">
        <v>17</v>
      </c>
      <c r="L9" s="13">
        <v>7</v>
      </c>
      <c r="M9" s="13">
        <v>0</v>
      </c>
      <c r="N9" s="13">
        <v>1</v>
      </c>
      <c r="O9" s="13">
        <v>6</v>
      </c>
      <c r="P9" s="44">
        <f t="shared" si="3"/>
        <v>86.63366336633663</v>
      </c>
    </row>
    <row r="10" spans="1:16" ht="17.25">
      <c r="A10" s="19" t="s">
        <v>19</v>
      </c>
      <c r="B10" s="23">
        <v>694</v>
      </c>
      <c r="C10" s="23">
        <f t="shared" si="1"/>
        <v>615</v>
      </c>
      <c r="D10" s="24">
        <f t="shared" si="2"/>
        <v>88.61671469740634</v>
      </c>
      <c r="E10" s="23">
        <v>694</v>
      </c>
      <c r="F10" s="23">
        <f t="shared" si="0"/>
        <v>419</v>
      </c>
      <c r="G10" s="23">
        <v>248</v>
      </c>
      <c r="H10" s="13">
        <v>27</v>
      </c>
      <c r="I10" s="13">
        <v>133</v>
      </c>
      <c r="J10" s="13">
        <v>22</v>
      </c>
      <c r="K10" s="13">
        <v>79</v>
      </c>
      <c r="L10" s="13">
        <v>14</v>
      </c>
      <c r="M10" s="13">
        <v>0</v>
      </c>
      <c r="N10" s="13">
        <v>1</v>
      </c>
      <c r="O10" s="13">
        <v>13</v>
      </c>
      <c r="P10" s="44">
        <f t="shared" si="3"/>
        <v>82.90854572713643</v>
      </c>
    </row>
    <row r="11" spans="1:16" ht="17.25">
      <c r="A11" s="19" t="s">
        <v>20</v>
      </c>
      <c r="B11" s="23">
        <v>434</v>
      </c>
      <c r="C11" s="23">
        <f t="shared" si="1"/>
        <v>395</v>
      </c>
      <c r="D11" s="24">
        <f t="shared" si="2"/>
        <v>91.01382488479263</v>
      </c>
      <c r="E11" s="23">
        <v>434</v>
      </c>
      <c r="F11" s="23">
        <f t="shared" si="0"/>
        <v>268</v>
      </c>
      <c r="G11" s="23">
        <v>156</v>
      </c>
      <c r="H11" s="13">
        <v>10</v>
      </c>
      <c r="I11" s="13">
        <v>86</v>
      </c>
      <c r="J11" s="13">
        <v>15</v>
      </c>
      <c r="K11" s="13">
        <v>39</v>
      </c>
      <c r="L11" s="13">
        <v>16</v>
      </c>
      <c r="M11" s="13">
        <v>0</v>
      </c>
      <c r="N11" s="13">
        <v>1</v>
      </c>
      <c r="O11" s="13">
        <v>15</v>
      </c>
      <c r="P11" s="44">
        <f t="shared" si="3"/>
        <v>83.72641509433963</v>
      </c>
    </row>
    <row r="12" spans="1:16" ht="17.25">
      <c r="A12" s="19" t="s">
        <v>21</v>
      </c>
      <c r="B12" s="23">
        <v>120</v>
      </c>
      <c r="C12" s="23">
        <f t="shared" si="1"/>
        <v>105</v>
      </c>
      <c r="D12" s="24">
        <f t="shared" si="2"/>
        <v>87.5</v>
      </c>
      <c r="E12" s="23">
        <v>120</v>
      </c>
      <c r="F12" s="23">
        <f t="shared" si="0"/>
        <v>77</v>
      </c>
      <c r="G12" s="23">
        <v>41</v>
      </c>
      <c r="H12" s="13">
        <v>2</v>
      </c>
      <c r="I12" s="13">
        <v>23</v>
      </c>
      <c r="J12" s="13">
        <v>1</v>
      </c>
      <c r="K12" s="13">
        <v>15</v>
      </c>
      <c r="L12" s="13">
        <v>2</v>
      </c>
      <c r="M12" s="13">
        <v>0</v>
      </c>
      <c r="N12" s="13">
        <v>0</v>
      </c>
      <c r="O12" s="13">
        <v>2</v>
      </c>
      <c r="P12" s="44">
        <f t="shared" si="3"/>
        <v>84.7457627118644</v>
      </c>
    </row>
    <row r="13" spans="1:16" ht="17.25">
      <c r="A13" s="19" t="s">
        <v>22</v>
      </c>
      <c r="B13" s="23">
        <v>2214</v>
      </c>
      <c r="C13" s="23">
        <f t="shared" si="1"/>
        <v>2004</v>
      </c>
      <c r="D13" s="24">
        <f t="shared" si="2"/>
        <v>90.5149051490515</v>
      </c>
      <c r="E13" s="23">
        <v>2214</v>
      </c>
      <c r="F13" s="23">
        <f t="shared" si="0"/>
        <v>1214</v>
      </c>
      <c r="G13" s="23">
        <v>923</v>
      </c>
      <c r="H13" s="13">
        <v>77</v>
      </c>
      <c r="I13" s="13">
        <v>669</v>
      </c>
      <c r="J13" s="13">
        <v>25</v>
      </c>
      <c r="K13" s="13">
        <v>210</v>
      </c>
      <c r="L13" s="13">
        <v>19</v>
      </c>
      <c r="M13" s="13">
        <v>0</v>
      </c>
      <c r="N13" s="13">
        <v>2</v>
      </c>
      <c r="O13" s="13">
        <v>17</v>
      </c>
      <c r="P13" s="44">
        <f t="shared" si="3"/>
        <v>88.20776789892373</v>
      </c>
    </row>
    <row r="14" spans="1:16" ht="17.25">
      <c r="A14" s="19" t="s">
        <v>23</v>
      </c>
      <c r="B14" s="23">
        <v>1102</v>
      </c>
      <c r="C14" s="23">
        <f t="shared" si="1"/>
        <v>1021</v>
      </c>
      <c r="D14" s="24">
        <f t="shared" si="2"/>
        <v>92.6497277676951</v>
      </c>
      <c r="E14" s="23">
        <v>1102</v>
      </c>
      <c r="F14" s="23">
        <f t="shared" si="0"/>
        <v>709</v>
      </c>
      <c r="G14" s="23">
        <v>367</v>
      </c>
      <c r="H14" s="13">
        <v>26</v>
      </c>
      <c r="I14" s="13">
        <v>209</v>
      </c>
      <c r="J14" s="13">
        <v>21</v>
      </c>
      <c r="K14" s="13">
        <v>81</v>
      </c>
      <c r="L14" s="13">
        <v>56</v>
      </c>
      <c r="M14" s="13">
        <v>0</v>
      </c>
      <c r="N14" s="13">
        <v>5</v>
      </c>
      <c r="O14" s="13">
        <v>50</v>
      </c>
      <c r="P14" s="44">
        <f t="shared" si="3"/>
        <v>85.78066914498142</v>
      </c>
    </row>
    <row r="15" spans="1:16" ht="17.25">
      <c r="A15" s="19" t="s">
        <v>24</v>
      </c>
      <c r="B15" s="23">
        <v>271</v>
      </c>
      <c r="C15" s="23">
        <f t="shared" si="1"/>
        <v>238</v>
      </c>
      <c r="D15" s="24">
        <f t="shared" si="2"/>
        <v>87.82287822878229</v>
      </c>
      <c r="E15" s="23">
        <v>271</v>
      </c>
      <c r="F15" s="23">
        <f t="shared" si="0"/>
        <v>167</v>
      </c>
      <c r="G15" s="23">
        <v>99</v>
      </c>
      <c r="H15" s="13">
        <v>5</v>
      </c>
      <c r="I15" s="13">
        <v>43</v>
      </c>
      <c r="J15" s="13">
        <v>4</v>
      </c>
      <c r="K15" s="13">
        <v>33</v>
      </c>
      <c r="L15" s="13">
        <v>19</v>
      </c>
      <c r="M15" s="13">
        <v>0</v>
      </c>
      <c r="N15" s="13">
        <v>1</v>
      </c>
      <c r="O15" s="13">
        <v>18</v>
      </c>
      <c r="P15" s="44">
        <f t="shared" si="3"/>
        <v>79.32330827067669</v>
      </c>
    </row>
    <row r="16" spans="1:16" ht="17.25">
      <c r="A16" s="19" t="s">
        <v>25</v>
      </c>
      <c r="B16" s="23">
        <v>329</v>
      </c>
      <c r="C16" s="23">
        <f t="shared" si="1"/>
        <v>315</v>
      </c>
      <c r="D16" s="24">
        <f t="shared" si="2"/>
        <v>95.74468085106383</v>
      </c>
      <c r="E16" s="23">
        <v>329</v>
      </c>
      <c r="F16" s="23">
        <f t="shared" si="0"/>
        <v>209</v>
      </c>
      <c r="G16" s="23">
        <v>113</v>
      </c>
      <c r="H16" s="13">
        <v>7</v>
      </c>
      <c r="I16" s="13">
        <v>67</v>
      </c>
      <c r="J16" s="13">
        <v>15</v>
      </c>
      <c r="K16" s="13">
        <v>14</v>
      </c>
      <c r="L16" s="13">
        <v>17</v>
      </c>
      <c r="M16" s="13">
        <v>1</v>
      </c>
      <c r="N16" s="13">
        <v>1</v>
      </c>
      <c r="O16" s="13">
        <v>15</v>
      </c>
      <c r="P16" s="44">
        <f t="shared" si="3"/>
        <v>86.33540372670807</v>
      </c>
    </row>
    <row r="17" spans="1:16" ht="17.25">
      <c r="A17" s="19" t="s">
        <v>26</v>
      </c>
      <c r="B17" s="23">
        <v>387</v>
      </c>
      <c r="C17" s="23">
        <f t="shared" si="1"/>
        <v>367</v>
      </c>
      <c r="D17" s="24">
        <f t="shared" si="2"/>
        <v>94.83204134366925</v>
      </c>
      <c r="E17" s="23">
        <v>387</v>
      </c>
      <c r="F17" s="23">
        <f t="shared" si="0"/>
        <v>227</v>
      </c>
      <c r="G17" s="23">
        <v>152</v>
      </c>
      <c r="H17" s="13">
        <v>8</v>
      </c>
      <c r="I17" s="13">
        <v>110</v>
      </c>
      <c r="J17" s="13">
        <v>10</v>
      </c>
      <c r="K17" s="13">
        <v>20</v>
      </c>
      <c r="L17" s="13">
        <v>12</v>
      </c>
      <c r="M17" s="13">
        <v>0</v>
      </c>
      <c r="N17" s="13">
        <v>0</v>
      </c>
      <c r="O17" s="13">
        <v>12</v>
      </c>
      <c r="P17" s="44">
        <f t="shared" si="3"/>
        <v>88.91820580474933</v>
      </c>
    </row>
    <row r="18" spans="1:16" ht="17.25">
      <c r="A18" s="19" t="s">
        <v>27</v>
      </c>
      <c r="B18" s="23">
        <v>897</v>
      </c>
      <c r="C18" s="23">
        <f t="shared" si="1"/>
        <v>821</v>
      </c>
      <c r="D18" s="24">
        <f t="shared" si="2"/>
        <v>91.5273132664437</v>
      </c>
      <c r="E18" s="23">
        <v>897</v>
      </c>
      <c r="F18" s="23">
        <f t="shared" si="0"/>
        <v>551</v>
      </c>
      <c r="G18" s="23">
        <v>330</v>
      </c>
      <c r="H18" s="13">
        <v>16</v>
      </c>
      <c r="I18" s="13">
        <v>176</v>
      </c>
      <c r="J18" s="13">
        <v>32</v>
      </c>
      <c r="K18" s="13">
        <v>76</v>
      </c>
      <c r="L18" s="13">
        <v>46</v>
      </c>
      <c r="M18" s="13">
        <v>2</v>
      </c>
      <c r="N18" s="13">
        <v>5</v>
      </c>
      <c r="O18" s="13">
        <v>39</v>
      </c>
      <c r="P18" s="44">
        <f t="shared" si="3"/>
        <v>83.3144154370034</v>
      </c>
    </row>
    <row r="19" spans="1:16" ht="17.25">
      <c r="A19" s="19" t="s">
        <v>28</v>
      </c>
      <c r="B19" s="23">
        <v>911</v>
      </c>
      <c r="C19" s="23">
        <f t="shared" si="1"/>
        <v>750</v>
      </c>
      <c r="D19" s="24">
        <f t="shared" si="2"/>
        <v>82.3271130625686</v>
      </c>
      <c r="E19" s="23">
        <v>911</v>
      </c>
      <c r="F19" s="23">
        <f t="shared" si="0"/>
        <v>599</v>
      </c>
      <c r="G19" s="23">
        <v>298</v>
      </c>
      <c r="H19" s="13">
        <v>14</v>
      </c>
      <c r="I19" s="13">
        <v>68</v>
      </c>
      <c r="J19" s="13">
        <v>12</v>
      </c>
      <c r="K19" s="13">
        <v>161</v>
      </c>
      <c r="L19" s="13">
        <v>57</v>
      </c>
      <c r="M19" s="13">
        <v>0</v>
      </c>
      <c r="N19" s="13">
        <v>4</v>
      </c>
      <c r="O19" s="13">
        <v>53</v>
      </c>
      <c r="P19" s="44">
        <f t="shared" si="3"/>
        <v>74.80490523968784</v>
      </c>
    </row>
    <row r="20" spans="1:16" ht="17.25">
      <c r="A20" s="19" t="s">
        <v>29</v>
      </c>
      <c r="B20" s="23">
        <v>430</v>
      </c>
      <c r="C20" s="23">
        <f t="shared" si="1"/>
        <v>379</v>
      </c>
      <c r="D20" s="24">
        <f t="shared" si="2"/>
        <v>88.13953488372093</v>
      </c>
      <c r="E20" s="23">
        <v>430</v>
      </c>
      <c r="F20" s="23">
        <f t="shared" si="0"/>
        <v>263</v>
      </c>
      <c r="G20" s="23">
        <v>153</v>
      </c>
      <c r="H20" s="13">
        <v>14</v>
      </c>
      <c r="I20" s="13">
        <v>77</v>
      </c>
      <c r="J20" s="13">
        <v>16</v>
      </c>
      <c r="K20" s="13">
        <v>51</v>
      </c>
      <c r="L20" s="13">
        <v>9</v>
      </c>
      <c r="M20" s="13">
        <v>0</v>
      </c>
      <c r="N20" s="13">
        <v>0</v>
      </c>
      <c r="O20" s="13">
        <v>9</v>
      </c>
      <c r="P20" s="44">
        <f t="shared" si="3"/>
        <v>81.73076923076923</v>
      </c>
    </row>
    <row r="21" spans="1:16" ht="17.25">
      <c r="A21" s="19" t="s">
        <v>30</v>
      </c>
      <c r="B21" s="23">
        <v>488</v>
      </c>
      <c r="C21" s="23">
        <f t="shared" si="1"/>
        <v>461</v>
      </c>
      <c r="D21" s="24">
        <f t="shared" si="2"/>
        <v>94.4672131147541</v>
      </c>
      <c r="E21" s="23">
        <v>488</v>
      </c>
      <c r="F21" s="23">
        <f t="shared" si="0"/>
        <v>265</v>
      </c>
      <c r="G21" s="23">
        <v>214</v>
      </c>
      <c r="H21" s="13">
        <v>9</v>
      </c>
      <c r="I21" s="13">
        <v>152</v>
      </c>
      <c r="J21" s="13">
        <v>18</v>
      </c>
      <c r="K21" s="13">
        <v>27</v>
      </c>
      <c r="L21" s="13">
        <v>17</v>
      </c>
      <c r="M21" s="13">
        <v>0</v>
      </c>
      <c r="N21" s="13">
        <v>1</v>
      </c>
      <c r="O21" s="13">
        <v>16</v>
      </c>
      <c r="P21" s="44">
        <f t="shared" si="3"/>
        <v>87.2651356993737</v>
      </c>
    </row>
    <row r="22" spans="1:16" ht="17.25">
      <c r="A22" s="19" t="s">
        <v>31</v>
      </c>
      <c r="B22" s="23">
        <v>289</v>
      </c>
      <c r="C22" s="23">
        <f t="shared" si="1"/>
        <v>272</v>
      </c>
      <c r="D22" s="24">
        <f t="shared" si="2"/>
        <v>94.11764705882352</v>
      </c>
      <c r="E22" s="23">
        <v>289</v>
      </c>
      <c r="F22" s="23">
        <f t="shared" si="0"/>
        <v>192</v>
      </c>
      <c r="G22" s="23">
        <v>87</v>
      </c>
      <c r="H22" s="13">
        <v>10</v>
      </c>
      <c r="I22" s="13">
        <v>53</v>
      </c>
      <c r="J22" s="13">
        <v>11</v>
      </c>
      <c r="K22" s="13">
        <v>17</v>
      </c>
      <c r="L22" s="13">
        <v>6</v>
      </c>
      <c r="M22" s="13">
        <v>0</v>
      </c>
      <c r="N22" s="13">
        <v>0</v>
      </c>
      <c r="O22" s="13">
        <v>6</v>
      </c>
      <c r="P22" s="44">
        <f t="shared" si="3"/>
        <v>87.81362007168458</v>
      </c>
    </row>
    <row r="23" spans="1:16" ht="17.25">
      <c r="A23" s="19" t="s">
        <v>32</v>
      </c>
      <c r="B23" s="23">
        <v>921</v>
      </c>
      <c r="C23" s="23">
        <f t="shared" si="1"/>
        <v>838</v>
      </c>
      <c r="D23" s="24">
        <f t="shared" si="2"/>
        <v>90.98805646036917</v>
      </c>
      <c r="E23" s="23">
        <v>921</v>
      </c>
      <c r="F23" s="23">
        <f t="shared" si="0"/>
        <v>591</v>
      </c>
      <c r="G23" s="23">
        <v>313</v>
      </c>
      <c r="H23" s="13">
        <v>17</v>
      </c>
      <c r="I23" s="13">
        <v>178</v>
      </c>
      <c r="J23" s="13">
        <v>28</v>
      </c>
      <c r="K23" s="13">
        <v>83</v>
      </c>
      <c r="L23" s="13">
        <v>24</v>
      </c>
      <c r="M23" s="13">
        <v>0</v>
      </c>
      <c r="N23" s="13">
        <v>2</v>
      </c>
      <c r="O23" s="13">
        <v>22</v>
      </c>
      <c r="P23" s="44">
        <f t="shared" si="3"/>
        <v>85.28761061946902</v>
      </c>
    </row>
    <row r="24" spans="1:16" ht="17.25">
      <c r="A24" s="19" t="s">
        <v>33</v>
      </c>
      <c r="B24" s="23">
        <v>702</v>
      </c>
      <c r="C24" s="23">
        <f t="shared" si="1"/>
        <v>633</v>
      </c>
      <c r="D24" s="24">
        <f t="shared" si="2"/>
        <v>90.17094017094017</v>
      </c>
      <c r="E24" s="23">
        <v>702</v>
      </c>
      <c r="F24" s="23">
        <f t="shared" si="0"/>
        <v>394</v>
      </c>
      <c r="G24" s="23">
        <v>284</v>
      </c>
      <c r="H24" s="13">
        <v>24</v>
      </c>
      <c r="I24" s="13">
        <v>179</v>
      </c>
      <c r="J24" s="13">
        <v>16</v>
      </c>
      <c r="K24" s="13">
        <v>69</v>
      </c>
      <c r="L24" s="13">
        <v>20</v>
      </c>
      <c r="M24" s="13">
        <v>0</v>
      </c>
      <c r="N24" s="13">
        <v>1</v>
      </c>
      <c r="O24" s="13">
        <v>19</v>
      </c>
      <c r="P24" s="44">
        <f t="shared" si="3"/>
        <v>84.66076696165192</v>
      </c>
    </row>
    <row r="25" spans="1:16" ht="17.25">
      <c r="A25" s="19" t="s">
        <v>34</v>
      </c>
      <c r="B25" s="23">
        <v>575</v>
      </c>
      <c r="C25" s="23">
        <f t="shared" si="1"/>
        <v>551</v>
      </c>
      <c r="D25" s="24">
        <f t="shared" si="2"/>
        <v>95.82608695652173</v>
      </c>
      <c r="E25" s="23">
        <v>575</v>
      </c>
      <c r="F25" s="23">
        <f t="shared" si="0"/>
        <v>366</v>
      </c>
      <c r="G25" s="23">
        <v>198</v>
      </c>
      <c r="H25" s="13">
        <v>11</v>
      </c>
      <c r="I25" s="13">
        <v>139</v>
      </c>
      <c r="J25" s="13">
        <v>12</v>
      </c>
      <c r="K25" s="13">
        <v>24</v>
      </c>
      <c r="L25" s="13">
        <v>23</v>
      </c>
      <c r="M25" s="13">
        <v>0</v>
      </c>
      <c r="N25" s="13">
        <v>2</v>
      </c>
      <c r="O25" s="13">
        <v>21</v>
      </c>
      <c r="P25" s="44">
        <f t="shared" si="3"/>
        <v>89.8936170212766</v>
      </c>
    </row>
    <row r="26" spans="1:16" ht="17.25">
      <c r="A26" s="19" t="s">
        <v>35</v>
      </c>
      <c r="B26" s="23">
        <v>39</v>
      </c>
      <c r="C26" s="23">
        <f t="shared" si="1"/>
        <v>36</v>
      </c>
      <c r="D26" s="24">
        <f t="shared" si="2"/>
        <v>92.3076923076923</v>
      </c>
      <c r="E26" s="23">
        <v>39</v>
      </c>
      <c r="F26" s="23">
        <f t="shared" si="0"/>
        <v>13</v>
      </c>
      <c r="G26" s="23">
        <v>26</v>
      </c>
      <c r="H26" s="13">
        <v>0</v>
      </c>
      <c r="I26" s="13">
        <v>12</v>
      </c>
      <c r="J26" s="13">
        <v>2</v>
      </c>
      <c r="K26" s="13">
        <v>3</v>
      </c>
      <c r="L26" s="13">
        <v>9</v>
      </c>
      <c r="M26" s="13">
        <v>0</v>
      </c>
      <c r="N26" s="13">
        <v>0</v>
      </c>
      <c r="O26" s="13">
        <v>9</v>
      </c>
      <c r="P26" s="44">
        <f t="shared" si="3"/>
        <v>64.1025641025641</v>
      </c>
    </row>
    <row r="27" spans="1:16" ht="17.25">
      <c r="A27" s="19" t="s">
        <v>36</v>
      </c>
      <c r="B27" s="23">
        <v>205</v>
      </c>
      <c r="C27" s="23">
        <f t="shared" si="1"/>
        <v>183</v>
      </c>
      <c r="D27" s="24">
        <f t="shared" si="2"/>
        <v>89.26829268292683</v>
      </c>
      <c r="E27" s="23">
        <v>205</v>
      </c>
      <c r="F27" s="23">
        <f t="shared" si="0"/>
        <v>112</v>
      </c>
      <c r="G27" s="23">
        <v>84</v>
      </c>
      <c r="H27" s="13">
        <v>9</v>
      </c>
      <c r="I27" s="13">
        <v>49</v>
      </c>
      <c r="J27" s="13">
        <v>6</v>
      </c>
      <c r="K27" s="13">
        <v>22</v>
      </c>
      <c r="L27" s="13">
        <v>7</v>
      </c>
      <c r="M27" s="13">
        <v>0</v>
      </c>
      <c r="N27" s="13">
        <v>0</v>
      </c>
      <c r="O27" s="13">
        <v>7</v>
      </c>
      <c r="P27" s="44">
        <f t="shared" si="3"/>
        <v>82.14285714285714</v>
      </c>
    </row>
    <row r="28" spans="1:16" ht="17.25">
      <c r="A28" s="19" t="s">
        <v>37</v>
      </c>
      <c r="B28" s="23">
        <v>165</v>
      </c>
      <c r="C28" s="23">
        <f t="shared" si="1"/>
        <v>129</v>
      </c>
      <c r="D28" s="24">
        <f t="shared" si="2"/>
        <v>78.18181818181819</v>
      </c>
      <c r="E28" s="23">
        <v>165</v>
      </c>
      <c r="F28" s="23">
        <f t="shared" si="0"/>
        <v>84</v>
      </c>
      <c r="G28" s="23">
        <v>74</v>
      </c>
      <c r="H28" s="13">
        <v>7</v>
      </c>
      <c r="I28" s="13">
        <v>25</v>
      </c>
      <c r="J28" s="13">
        <v>7</v>
      </c>
      <c r="K28" s="13">
        <v>36</v>
      </c>
      <c r="L28" s="13">
        <v>6</v>
      </c>
      <c r="M28" s="13">
        <v>0</v>
      </c>
      <c r="N28" s="13">
        <v>1</v>
      </c>
      <c r="O28" s="13">
        <v>5</v>
      </c>
      <c r="P28" s="44">
        <f t="shared" si="3"/>
        <v>69.62025316455697</v>
      </c>
    </row>
    <row r="29" spans="1:16" ht="17.25">
      <c r="A29" s="19" t="s">
        <v>38</v>
      </c>
      <c r="B29" s="23">
        <v>52</v>
      </c>
      <c r="C29" s="23">
        <f t="shared" si="1"/>
        <v>45</v>
      </c>
      <c r="D29" s="24">
        <f t="shared" si="2"/>
        <v>86.53846153846155</v>
      </c>
      <c r="E29" s="23">
        <v>52</v>
      </c>
      <c r="F29" s="23">
        <f t="shared" si="0"/>
        <v>19</v>
      </c>
      <c r="G29" s="23">
        <v>33</v>
      </c>
      <c r="H29" s="13">
        <v>0</v>
      </c>
      <c r="I29" s="13">
        <v>20</v>
      </c>
      <c r="J29" s="13">
        <v>1</v>
      </c>
      <c r="K29" s="13">
        <v>7</v>
      </c>
      <c r="L29" s="13">
        <v>5</v>
      </c>
      <c r="M29" s="13">
        <v>0</v>
      </c>
      <c r="N29" s="13">
        <v>2</v>
      </c>
      <c r="O29" s="13">
        <v>3</v>
      </c>
      <c r="P29" s="44">
        <f t="shared" si="3"/>
        <v>78.84615384615384</v>
      </c>
    </row>
    <row r="30" spans="1:16" ht="18" thickBot="1">
      <c r="A30" s="20" t="s">
        <v>0</v>
      </c>
      <c r="B30" s="25">
        <v>5</v>
      </c>
      <c r="C30" s="25">
        <f t="shared" si="1"/>
        <v>5</v>
      </c>
      <c r="D30" s="26">
        <f t="shared" si="2"/>
        <v>100</v>
      </c>
      <c r="E30" s="25">
        <v>5</v>
      </c>
      <c r="F30" s="25">
        <f t="shared" si="0"/>
        <v>3</v>
      </c>
      <c r="G30" s="25">
        <v>2</v>
      </c>
      <c r="H30" s="14">
        <v>0</v>
      </c>
      <c r="I30" s="14">
        <v>1</v>
      </c>
      <c r="J30" s="14">
        <v>0</v>
      </c>
      <c r="K30" s="14">
        <v>0</v>
      </c>
      <c r="L30" s="14">
        <v>1</v>
      </c>
      <c r="M30" s="14">
        <v>0</v>
      </c>
      <c r="N30" s="14">
        <v>1</v>
      </c>
      <c r="O30" s="14">
        <v>0</v>
      </c>
      <c r="P30" s="45">
        <f t="shared" si="3"/>
        <v>100</v>
      </c>
    </row>
    <row r="31" spans="1:16" ht="18.75" thickBot="1" thickTop="1">
      <c r="A31" s="21" t="s">
        <v>39</v>
      </c>
      <c r="B31" s="18">
        <f>SUM(B6:B30)</f>
        <v>13883</v>
      </c>
      <c r="C31" s="23">
        <f>SUM(C6:C30)</f>
        <v>12689</v>
      </c>
      <c r="D31" s="27">
        <f t="shared" si="2"/>
        <v>91.39955341064612</v>
      </c>
      <c r="E31" s="18">
        <f>SUM(E6:E30)</f>
        <v>13883</v>
      </c>
      <c r="F31" s="18">
        <f>SUM(F6:F30)</f>
        <v>8306</v>
      </c>
      <c r="G31" s="18">
        <f aca="true" t="shared" si="4" ref="G31:O31">SUM(G6:G30)</f>
        <v>5201</v>
      </c>
      <c r="H31" s="18">
        <f t="shared" si="4"/>
        <v>376</v>
      </c>
      <c r="I31" s="18">
        <f t="shared" si="4"/>
        <v>3265</v>
      </c>
      <c r="J31" s="18">
        <f t="shared" si="4"/>
        <v>314</v>
      </c>
      <c r="K31" s="18">
        <f t="shared" si="4"/>
        <v>1194</v>
      </c>
      <c r="L31" s="18">
        <f t="shared" si="4"/>
        <v>428</v>
      </c>
      <c r="M31" s="18">
        <f t="shared" si="4"/>
        <v>4</v>
      </c>
      <c r="N31" s="18">
        <f t="shared" si="4"/>
        <v>34</v>
      </c>
      <c r="O31" s="18">
        <f t="shared" si="4"/>
        <v>389</v>
      </c>
      <c r="P31" s="45">
        <f t="shared" si="3"/>
        <v>85.94802694898941</v>
      </c>
    </row>
    <row r="32" spans="1:16" ht="13.5" customHeight="1" thickTop="1">
      <c r="A32" s="46" t="s">
        <v>60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27" ht="15.75" customHeight="1">
      <c r="A33" s="49" t="s">
        <v>54</v>
      </c>
      <c r="B33" s="50"/>
      <c r="C33" s="50"/>
      <c r="D33" s="5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>
      <c r="A34" s="52" t="s">
        <v>61</v>
      </c>
      <c r="B34" s="53"/>
      <c r="C34" s="53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4" t="s">
        <v>49</v>
      </c>
      <c r="B35" s="55"/>
      <c r="C35" s="55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>
      <c r="A36" s="54" t="s">
        <v>63</v>
      </c>
      <c r="B36" s="55"/>
      <c r="C36" s="55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56" t="s">
        <v>50</v>
      </c>
      <c r="B37" s="57"/>
      <c r="C37" s="57"/>
      <c r="D37" s="56"/>
      <c r="E37" s="57"/>
      <c r="F37" s="57"/>
      <c r="G37" s="57"/>
      <c r="H37" s="57"/>
      <c r="I37" s="58"/>
      <c r="J37" s="57"/>
      <c r="K37" s="57"/>
      <c r="L37" s="56"/>
      <c r="M37" s="57"/>
      <c r="N37" s="57"/>
      <c r="O37" s="57"/>
      <c r="P37" s="57"/>
      <c r="Q37" s="22"/>
      <c r="R37" s="22"/>
      <c r="S37" s="22"/>
      <c r="T37" s="22"/>
      <c r="V37" s="1"/>
      <c r="W37" s="1"/>
      <c r="X37" s="1"/>
      <c r="Y37" s="1"/>
      <c r="Z37" s="1"/>
      <c r="AA37" s="1"/>
    </row>
    <row r="38" spans="1:27" ht="16.5">
      <c r="A38" s="56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7"/>
      <c r="M38" s="57"/>
      <c r="N38" s="57"/>
      <c r="O38" s="57"/>
      <c r="P38" s="5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>
      <c r="A39" s="60" t="s">
        <v>64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61"/>
      <c r="M39" s="61"/>
      <c r="N39" s="61"/>
      <c r="O39" s="61"/>
      <c r="P39" s="48"/>
      <c r="U39" s="1"/>
      <c r="V39" s="1"/>
      <c r="W39" s="1"/>
      <c r="X39" s="1"/>
      <c r="Y39" s="1"/>
      <c r="Z39" s="1"/>
      <c r="AA39" s="1"/>
    </row>
    <row r="40" spans="1:16" ht="16.5">
      <c r="A40" s="6"/>
      <c r="B40" s="8"/>
      <c r="C40" s="8"/>
      <c r="D40" s="2"/>
      <c r="E40" s="8"/>
      <c r="F40" s="8"/>
      <c r="G40" s="7"/>
      <c r="H40" s="7"/>
      <c r="I40" s="7"/>
      <c r="J40" s="8"/>
      <c r="K40" s="8"/>
      <c r="L40" s="8"/>
      <c r="M40" s="8"/>
      <c r="N40" s="8"/>
      <c r="O40" s="8"/>
      <c r="P40" s="4"/>
    </row>
    <row r="41" spans="7:9" ht="16.5">
      <c r="G41" s="11"/>
      <c r="I41" s="11"/>
    </row>
    <row r="42" spans="7:9" ht="16.5">
      <c r="G42" s="11"/>
      <c r="I42" s="11"/>
    </row>
    <row r="43" spans="7:9" ht="16.5">
      <c r="G43" s="11"/>
      <c r="I43" s="11"/>
    </row>
    <row r="44" spans="7:9" ht="16.5">
      <c r="G44" s="11"/>
      <c r="I44" s="11"/>
    </row>
    <row r="45" spans="7:9" ht="16.5">
      <c r="G45" s="11"/>
      <c r="I45" s="11"/>
    </row>
    <row r="46" spans="7:9" ht="16.5">
      <c r="G46" s="11"/>
      <c r="I46" s="11"/>
    </row>
    <row r="47" spans="7:9" ht="16.5">
      <c r="G47" s="11"/>
      <c r="I47" s="11"/>
    </row>
    <row r="48" spans="7:9" ht="16.5">
      <c r="G48" s="11"/>
      <c r="I48" s="11"/>
    </row>
    <row r="49" spans="7:9" ht="16.5">
      <c r="G49" s="11"/>
      <c r="I49" s="11"/>
    </row>
    <row r="50" spans="7:9" ht="16.5">
      <c r="G50" s="11"/>
      <c r="I50" s="11"/>
    </row>
    <row r="51" spans="7:9" ht="16.5">
      <c r="G51" s="11"/>
      <c r="I51" s="11"/>
    </row>
    <row r="52" spans="7:9" ht="16.5">
      <c r="G52" s="11"/>
      <c r="I52" s="11"/>
    </row>
    <row r="53" spans="7:9" ht="16.5">
      <c r="G53" s="11"/>
      <c r="I53" s="11"/>
    </row>
    <row r="54" spans="7:9" ht="16.5">
      <c r="G54" s="11"/>
      <c r="I54" s="11"/>
    </row>
    <row r="55" spans="7:9" ht="16.5">
      <c r="G55" s="11"/>
      <c r="I55" s="11"/>
    </row>
    <row r="56" spans="7:9" ht="16.5">
      <c r="G56" s="11"/>
      <c r="I56" s="11"/>
    </row>
    <row r="57" spans="7:9" ht="16.5">
      <c r="G57" s="11"/>
      <c r="I57" s="11"/>
    </row>
    <row r="58" spans="7:9" ht="16.5">
      <c r="G58" s="11"/>
      <c r="I58" s="11"/>
    </row>
    <row r="59" spans="7:9" ht="16.5">
      <c r="G59" s="11"/>
      <c r="I59" s="11"/>
    </row>
    <row r="60" spans="7:9" ht="16.5">
      <c r="G60" s="11"/>
      <c r="I60" s="11"/>
    </row>
    <row r="61" spans="7:9" ht="16.5">
      <c r="G61" s="11"/>
      <c r="I61" s="11"/>
    </row>
    <row r="62" spans="7:9" ht="16.5">
      <c r="G62" s="11"/>
      <c r="I62" s="11"/>
    </row>
    <row r="63" spans="7:9" ht="16.5">
      <c r="G63" s="11"/>
      <c r="I63" s="11"/>
    </row>
    <row r="64" spans="7:9" ht="16.5">
      <c r="G64" s="11"/>
      <c r="I64" s="11"/>
    </row>
    <row r="65" spans="7:9" ht="16.5">
      <c r="G65" s="11"/>
      <c r="I65" s="11"/>
    </row>
    <row r="66" spans="7:9" ht="16.5">
      <c r="G66" s="11"/>
      <c r="I66" s="11"/>
    </row>
    <row r="67" spans="7:9" ht="16.5">
      <c r="G67" s="11"/>
      <c r="I67" s="11"/>
    </row>
    <row r="68" spans="7:9" ht="16.5">
      <c r="G68" s="11"/>
      <c r="I68" s="11"/>
    </row>
    <row r="69" spans="7:9" ht="16.5">
      <c r="G69" s="11"/>
      <c r="I69" s="11"/>
    </row>
    <row r="70" spans="7:9" ht="16.5">
      <c r="G70" s="11"/>
      <c r="I70" s="11"/>
    </row>
    <row r="71" spans="7:9" ht="16.5">
      <c r="G71" s="11"/>
      <c r="I71" s="11"/>
    </row>
    <row r="72" spans="7:9" ht="16.5">
      <c r="G72" s="11"/>
      <c r="I72" s="11"/>
    </row>
    <row r="73" spans="7:9" ht="16.5">
      <c r="G73" s="11"/>
      <c r="I73" s="11"/>
    </row>
    <row r="74" spans="7:9" ht="16.5">
      <c r="G74" s="11"/>
      <c r="I74" s="11"/>
    </row>
    <row r="75" spans="7:9" ht="16.5">
      <c r="G75" s="11"/>
      <c r="I75" s="11"/>
    </row>
    <row r="76" spans="7:9" ht="16.5">
      <c r="G76" s="11"/>
      <c r="I76" s="11"/>
    </row>
    <row r="77" spans="7:9" ht="16.5">
      <c r="G77" s="11"/>
      <c r="I77" s="11"/>
    </row>
    <row r="78" spans="7:9" ht="16.5">
      <c r="G78" s="11"/>
      <c r="I78" s="11"/>
    </row>
    <row r="79" spans="7:9" ht="16.5">
      <c r="G79" s="11"/>
      <c r="I79" s="11"/>
    </row>
    <row r="80" spans="7:9" ht="16.5">
      <c r="G80" s="11"/>
      <c r="I80" s="11"/>
    </row>
    <row r="81" spans="7:9" ht="16.5">
      <c r="G81" s="11"/>
      <c r="I81" s="11"/>
    </row>
    <row r="82" spans="7:9" ht="16.5">
      <c r="G82" s="11"/>
      <c r="I82" s="11"/>
    </row>
    <row r="83" spans="7:9" ht="16.5">
      <c r="G83" s="11"/>
      <c r="I83" s="11"/>
    </row>
    <row r="84" spans="7:9" ht="16.5">
      <c r="G84" s="11"/>
      <c r="I84" s="11"/>
    </row>
    <row r="85" spans="7:9" ht="16.5">
      <c r="G85" s="11"/>
      <c r="I85" s="11"/>
    </row>
    <row r="86" spans="7:9" ht="16.5">
      <c r="G86" s="11"/>
      <c r="I86" s="11"/>
    </row>
    <row r="87" spans="7:9" ht="16.5">
      <c r="G87" s="11"/>
      <c r="I87" s="11"/>
    </row>
    <row r="88" spans="7:9" ht="16.5">
      <c r="G88" s="11"/>
      <c r="I88" s="11"/>
    </row>
    <row r="89" spans="7:9" ht="16.5">
      <c r="G89" s="11"/>
      <c r="I89" s="11"/>
    </row>
    <row r="90" spans="7:9" ht="16.5">
      <c r="G90" s="11"/>
      <c r="I90" s="11"/>
    </row>
    <row r="91" spans="7:9" ht="16.5">
      <c r="G91" s="11"/>
      <c r="I91" s="11"/>
    </row>
    <row r="92" spans="7:9" ht="16.5">
      <c r="G92" s="11"/>
      <c r="I92" s="11"/>
    </row>
    <row r="93" spans="7:9" ht="16.5">
      <c r="G93" s="11"/>
      <c r="I93" s="11"/>
    </row>
    <row r="94" spans="7:9" ht="16.5">
      <c r="G94" s="11"/>
      <c r="I94" s="11"/>
    </row>
    <row r="95" spans="7:9" ht="16.5">
      <c r="G95" s="11"/>
      <c r="I95" s="11"/>
    </row>
    <row r="96" spans="7:9" ht="16.5">
      <c r="G96" s="11"/>
      <c r="I96" s="11"/>
    </row>
    <row r="97" spans="7:9" ht="16.5">
      <c r="G97" s="11"/>
      <c r="I97" s="11"/>
    </row>
    <row r="98" spans="7:9" ht="16.5">
      <c r="G98" s="11"/>
      <c r="I98" s="11"/>
    </row>
    <row r="99" spans="7:9" ht="16.5">
      <c r="G99" s="11"/>
      <c r="I99" s="11"/>
    </row>
    <row r="100" spans="7:9" ht="16.5">
      <c r="G100" s="11"/>
      <c r="I100" s="11"/>
    </row>
    <row r="101" spans="7:9" ht="16.5">
      <c r="G101" s="11"/>
      <c r="I101" s="11"/>
    </row>
    <row r="102" spans="7:9" ht="16.5">
      <c r="G102" s="11"/>
      <c r="I102" s="11"/>
    </row>
    <row r="103" spans="7:9" ht="16.5">
      <c r="G103" s="11"/>
      <c r="I103" s="11"/>
    </row>
    <row r="104" spans="7:9" ht="16.5">
      <c r="G104" s="11"/>
      <c r="I104" s="11"/>
    </row>
    <row r="105" spans="7:9" ht="16.5">
      <c r="G105" s="11"/>
      <c r="I105" s="11"/>
    </row>
    <row r="106" spans="7:9" ht="16.5">
      <c r="G106" s="11"/>
      <c r="I106" s="11"/>
    </row>
    <row r="107" spans="7:9" ht="16.5">
      <c r="G107" s="11"/>
      <c r="I107" s="11"/>
    </row>
    <row r="108" spans="7:9" ht="16.5">
      <c r="G108" s="11"/>
      <c r="I108" s="11"/>
    </row>
    <row r="109" spans="7:9" ht="16.5">
      <c r="G109" s="11"/>
      <c r="I109" s="11"/>
    </row>
    <row r="110" spans="7:9" ht="16.5">
      <c r="G110" s="11"/>
      <c r="I110" s="11"/>
    </row>
    <row r="111" spans="7:9" ht="16.5">
      <c r="G111" s="11"/>
      <c r="I111" s="11"/>
    </row>
    <row r="112" spans="7:9" ht="16.5">
      <c r="G112" s="11"/>
      <c r="I112" s="11"/>
    </row>
    <row r="113" spans="7:9" ht="16.5">
      <c r="G113" s="11"/>
      <c r="I113" s="11"/>
    </row>
    <row r="114" spans="7:9" ht="16.5">
      <c r="G114" s="11"/>
      <c r="I114" s="11"/>
    </row>
    <row r="115" spans="7:9" ht="16.5">
      <c r="G115" s="11"/>
      <c r="I115" s="11"/>
    </row>
    <row r="116" spans="7:9" ht="16.5">
      <c r="G116" s="11"/>
      <c r="I116" s="11"/>
    </row>
    <row r="117" spans="7:9" ht="16.5">
      <c r="G117" s="11"/>
      <c r="I117" s="11"/>
    </row>
    <row r="118" spans="7:9" ht="16.5">
      <c r="G118" s="11"/>
      <c r="I118" s="11"/>
    </row>
    <row r="119" spans="7:9" ht="16.5">
      <c r="G119" s="11"/>
      <c r="I119" s="11"/>
    </row>
    <row r="120" spans="7:9" ht="16.5">
      <c r="G120" s="11"/>
      <c r="I120" s="11"/>
    </row>
    <row r="121" spans="7:9" ht="16.5">
      <c r="G121" s="11"/>
      <c r="I121" s="11"/>
    </row>
    <row r="122" spans="7:9" ht="16.5">
      <c r="G122" s="11"/>
      <c r="I122" s="11"/>
    </row>
    <row r="123" spans="7:9" ht="16.5">
      <c r="G123" s="11"/>
      <c r="I123" s="11"/>
    </row>
    <row r="124" spans="7:9" ht="16.5">
      <c r="G124" s="11"/>
      <c r="I124" s="11"/>
    </row>
    <row r="125" spans="7:9" ht="16.5">
      <c r="G125" s="11"/>
      <c r="I125" s="11"/>
    </row>
    <row r="126" spans="7:9" ht="16.5">
      <c r="G126" s="11"/>
      <c r="I126" s="11"/>
    </row>
    <row r="127" spans="7:9" ht="16.5">
      <c r="G127" s="11"/>
      <c r="I127" s="11"/>
    </row>
    <row r="128" spans="7:9" ht="16.5">
      <c r="G128" s="11"/>
      <c r="I128" s="11"/>
    </row>
    <row r="129" spans="7:9" ht="16.5">
      <c r="G129" s="11"/>
      <c r="I129" s="11"/>
    </row>
    <row r="130" spans="7:9" ht="16.5">
      <c r="G130" s="11"/>
      <c r="I130" s="11"/>
    </row>
    <row r="131" spans="7:9" ht="16.5">
      <c r="G131" s="11"/>
      <c r="I131" s="11"/>
    </row>
    <row r="132" spans="7:9" ht="16.5">
      <c r="G132" s="11"/>
      <c r="I132" s="11"/>
    </row>
    <row r="133" spans="7:9" ht="16.5">
      <c r="G133" s="11"/>
      <c r="I133" s="11"/>
    </row>
    <row r="134" spans="7:9" ht="16.5">
      <c r="G134" s="11"/>
      <c r="I134" s="11"/>
    </row>
    <row r="135" spans="7:9" ht="16.5">
      <c r="G135" s="11"/>
      <c r="I135" s="11"/>
    </row>
    <row r="136" spans="7:9" ht="16.5">
      <c r="G136" s="11"/>
      <c r="I136" s="11"/>
    </row>
    <row r="137" spans="7:9" ht="16.5">
      <c r="G137" s="11"/>
      <c r="I137" s="11"/>
    </row>
    <row r="138" spans="7:9" ht="16.5">
      <c r="G138" s="11"/>
      <c r="I138" s="11"/>
    </row>
    <row r="139" spans="7:9" ht="16.5">
      <c r="G139" s="11"/>
      <c r="I139" s="11"/>
    </row>
    <row r="140" spans="7:9" ht="16.5">
      <c r="G140" s="11"/>
      <c r="I140" s="11"/>
    </row>
    <row r="141" spans="7:9" ht="16.5">
      <c r="G141" s="11"/>
      <c r="I141" s="11"/>
    </row>
    <row r="142" spans="7:9" ht="16.5">
      <c r="G142" s="11"/>
      <c r="I142" s="11"/>
    </row>
    <row r="143" spans="7:9" ht="16.5">
      <c r="G143" s="11"/>
      <c r="I143" s="11"/>
    </row>
    <row r="144" spans="7:9" ht="16.5">
      <c r="G144" s="11"/>
      <c r="I144" s="11"/>
    </row>
    <row r="145" spans="7:9" ht="16.5">
      <c r="G145" s="11"/>
      <c r="I145" s="11"/>
    </row>
    <row r="146" spans="7:9" ht="16.5">
      <c r="G146" s="11"/>
      <c r="I146" s="11"/>
    </row>
    <row r="147" spans="7:9" ht="16.5">
      <c r="G147" s="11"/>
      <c r="I147" s="11"/>
    </row>
    <row r="148" spans="7:9" ht="16.5">
      <c r="G148" s="11"/>
      <c r="I148" s="11"/>
    </row>
    <row r="149" spans="7:9" ht="16.5">
      <c r="G149" s="11"/>
      <c r="I149" s="11"/>
    </row>
    <row r="150" spans="7:9" ht="16.5">
      <c r="G150" s="11"/>
      <c r="I150" s="11"/>
    </row>
    <row r="151" spans="7:9" ht="16.5">
      <c r="G151" s="11"/>
      <c r="I151" s="11"/>
    </row>
    <row r="152" spans="7:9" ht="16.5">
      <c r="G152" s="11"/>
      <c r="I152" s="11"/>
    </row>
    <row r="153" spans="7:9" ht="16.5">
      <c r="G153" s="11"/>
      <c r="I153" s="11"/>
    </row>
    <row r="154" spans="7:9" ht="16.5">
      <c r="G154" s="11"/>
      <c r="I154" s="11"/>
    </row>
    <row r="155" spans="7:9" ht="16.5">
      <c r="G155" s="11"/>
      <c r="I155" s="11"/>
    </row>
    <row r="156" spans="7:9" ht="16.5">
      <c r="G156" s="11"/>
      <c r="I156" s="11"/>
    </row>
    <row r="157" spans="7:9" ht="16.5">
      <c r="G157" s="11"/>
      <c r="I157" s="11"/>
    </row>
    <row r="158" spans="7:9" ht="16.5">
      <c r="G158" s="11"/>
      <c r="I158" s="11"/>
    </row>
    <row r="159" spans="7:9" ht="16.5">
      <c r="G159" s="11"/>
      <c r="I159" s="11"/>
    </row>
    <row r="160" spans="7:9" ht="16.5">
      <c r="G160" s="11"/>
      <c r="I160" s="11"/>
    </row>
    <row r="161" spans="7:9" ht="16.5">
      <c r="G161" s="11"/>
      <c r="I161" s="11"/>
    </row>
    <row r="162" spans="7:9" ht="16.5">
      <c r="G162" s="11"/>
      <c r="I162" s="11"/>
    </row>
    <row r="163" spans="7:9" ht="16.5">
      <c r="G163" s="11"/>
      <c r="I163" s="11"/>
    </row>
    <row r="164" spans="7:9" ht="16.5">
      <c r="G164" s="11"/>
      <c r="I164" s="11"/>
    </row>
    <row r="165" spans="7:9" ht="16.5">
      <c r="G165" s="11"/>
      <c r="I165" s="11"/>
    </row>
    <row r="166" spans="7:9" ht="16.5">
      <c r="G166" s="11"/>
      <c r="I166" s="11"/>
    </row>
    <row r="167" spans="7:9" ht="16.5">
      <c r="G167" s="11"/>
      <c r="I167" s="11"/>
    </row>
    <row r="168" spans="7:9" ht="16.5">
      <c r="G168" s="11"/>
      <c r="I168" s="11"/>
    </row>
    <row r="169" spans="7:9" ht="16.5">
      <c r="G169" s="11"/>
      <c r="I169" s="11"/>
    </row>
    <row r="170" spans="7:9" ht="16.5">
      <c r="G170" s="11"/>
      <c r="I170" s="11"/>
    </row>
    <row r="171" spans="7:9" ht="16.5">
      <c r="G171" s="11"/>
      <c r="I171" s="11"/>
    </row>
    <row r="172" spans="7:9" ht="16.5">
      <c r="G172" s="11"/>
      <c r="I172" s="11"/>
    </row>
    <row r="173" spans="7:9" ht="16.5">
      <c r="G173" s="11"/>
      <c r="I173" s="11"/>
    </row>
    <row r="174" spans="7:9" ht="16.5">
      <c r="G174" s="11"/>
      <c r="I174" s="11"/>
    </row>
    <row r="175" spans="7:9" ht="16.5">
      <c r="G175" s="11"/>
      <c r="I175" s="11"/>
    </row>
    <row r="176" spans="7:9" ht="16.5">
      <c r="G176" s="11"/>
      <c r="I176" s="11"/>
    </row>
    <row r="177" spans="7:9" ht="16.5">
      <c r="G177" s="11"/>
      <c r="I177" s="11"/>
    </row>
    <row r="178" spans="7:9" ht="16.5">
      <c r="G178" s="11"/>
      <c r="I178" s="11"/>
    </row>
    <row r="179" spans="7:9" ht="16.5">
      <c r="G179" s="11"/>
      <c r="I179" s="11"/>
    </row>
    <row r="180" spans="7:9" ht="16.5">
      <c r="G180" s="11"/>
      <c r="I180" s="11"/>
    </row>
    <row r="181" spans="7:9" ht="16.5">
      <c r="G181" s="11"/>
      <c r="I181" s="11"/>
    </row>
    <row r="182" spans="7:9" ht="16.5">
      <c r="G182" s="11"/>
      <c r="I182" s="11"/>
    </row>
    <row r="183" spans="7:9" ht="16.5">
      <c r="G183" s="11"/>
      <c r="I183" s="11"/>
    </row>
    <row r="184" spans="7:9" ht="16.5">
      <c r="G184" s="11"/>
      <c r="I184" s="11"/>
    </row>
    <row r="185" spans="7:9" ht="16.5">
      <c r="G185" s="11"/>
      <c r="I185" s="11"/>
    </row>
    <row r="186" spans="7:9" ht="16.5">
      <c r="G186" s="11"/>
      <c r="I186" s="11"/>
    </row>
    <row r="187" spans="7:9" ht="16.5">
      <c r="G187" s="11"/>
      <c r="I187" s="11"/>
    </row>
    <row r="188" spans="7:9" ht="16.5">
      <c r="G188" s="11"/>
      <c r="I188" s="11"/>
    </row>
    <row r="189" spans="7:9" ht="16.5">
      <c r="G189" s="11"/>
      <c r="I189" s="11"/>
    </row>
    <row r="190" spans="7:9" ht="16.5">
      <c r="G190" s="11"/>
      <c r="I190" s="11"/>
    </row>
    <row r="191" spans="7:9" ht="16.5">
      <c r="G191" s="11"/>
      <c r="I191" s="11"/>
    </row>
    <row r="192" spans="7:9" ht="16.5">
      <c r="G192" s="11"/>
      <c r="I192" s="11"/>
    </row>
    <row r="193" spans="7:9" ht="16.5">
      <c r="G193" s="11"/>
      <c r="I193" s="11"/>
    </row>
    <row r="194" spans="7:9" ht="16.5">
      <c r="G194" s="11"/>
      <c r="I194" s="11"/>
    </row>
    <row r="195" spans="7:9" ht="16.5">
      <c r="G195" s="11"/>
      <c r="I195" s="11"/>
    </row>
    <row r="196" spans="7:9" ht="16.5">
      <c r="G196" s="11"/>
      <c r="I196" s="11"/>
    </row>
    <row r="197" spans="7:9" ht="16.5">
      <c r="G197" s="11"/>
      <c r="I197" s="11"/>
    </row>
    <row r="198" spans="7:9" ht="16.5">
      <c r="G198" s="11"/>
      <c r="I198" s="11"/>
    </row>
    <row r="199" spans="7:9" ht="16.5">
      <c r="G199" s="11"/>
      <c r="I199" s="11"/>
    </row>
    <row r="200" spans="7:9" ht="16.5">
      <c r="G200" s="11"/>
      <c r="I200" s="11"/>
    </row>
    <row r="201" spans="7:9" ht="16.5">
      <c r="G201" s="11"/>
      <c r="I201" s="11"/>
    </row>
    <row r="202" spans="7:9" ht="16.5">
      <c r="G202" s="11"/>
      <c r="I202" s="11"/>
    </row>
    <row r="203" spans="7:9" ht="16.5">
      <c r="G203" s="11"/>
      <c r="I203" s="11"/>
    </row>
    <row r="204" spans="7:9" ht="16.5">
      <c r="G204" s="11"/>
      <c r="I204" s="11"/>
    </row>
    <row r="205" spans="7:9" ht="16.5">
      <c r="G205" s="11"/>
      <c r="I205" s="11"/>
    </row>
    <row r="206" spans="7:9" ht="16.5">
      <c r="G206" s="11"/>
      <c r="I206" s="11"/>
    </row>
    <row r="207" spans="7:9" ht="16.5">
      <c r="G207" s="11"/>
      <c r="I207" s="11"/>
    </row>
    <row r="208" spans="7:9" ht="16.5">
      <c r="G208" s="11"/>
      <c r="I208" s="11"/>
    </row>
    <row r="209" spans="7:9" ht="16.5">
      <c r="G209" s="11"/>
      <c r="I209" s="11"/>
    </row>
    <row r="210" spans="7:9" ht="16.5">
      <c r="G210" s="11"/>
      <c r="I210" s="11"/>
    </row>
    <row r="211" spans="7:9" ht="16.5">
      <c r="G211" s="11"/>
      <c r="I211" s="11"/>
    </row>
    <row r="212" spans="7:9" ht="16.5">
      <c r="G212" s="11"/>
      <c r="I212" s="11"/>
    </row>
    <row r="213" spans="7:9" ht="16.5">
      <c r="G213" s="11"/>
      <c r="I213" s="11"/>
    </row>
    <row r="214" spans="7:9" ht="16.5">
      <c r="G214" s="11"/>
      <c r="I214" s="11"/>
    </row>
    <row r="215" spans="7:9" ht="16.5">
      <c r="G215" s="11"/>
      <c r="I215" s="11"/>
    </row>
    <row r="216" spans="7:9" ht="16.5">
      <c r="G216" s="11"/>
      <c r="I216" s="11"/>
    </row>
    <row r="217" spans="7:9" ht="16.5">
      <c r="G217" s="11"/>
      <c r="I217" s="11"/>
    </row>
    <row r="218" spans="7:9" ht="16.5">
      <c r="G218" s="11"/>
      <c r="I218" s="11"/>
    </row>
    <row r="219" spans="7:9" ht="16.5">
      <c r="G219" s="11"/>
      <c r="I219" s="11"/>
    </row>
    <row r="220" spans="7:9" ht="16.5">
      <c r="G220" s="11"/>
      <c r="I220" s="11"/>
    </row>
    <row r="221" spans="7:9" ht="16.5">
      <c r="G221" s="11"/>
      <c r="I221" s="11"/>
    </row>
    <row r="222" spans="7:9" ht="16.5">
      <c r="G222" s="11"/>
      <c r="I222" s="11"/>
    </row>
    <row r="223" spans="7:9" ht="16.5">
      <c r="G223" s="11"/>
      <c r="I223" s="11"/>
    </row>
    <row r="224" spans="7:9" ht="16.5">
      <c r="G224" s="11"/>
      <c r="I224" s="11"/>
    </row>
    <row r="225" spans="7:9" ht="16.5">
      <c r="G225" s="11"/>
      <c r="I225" s="11"/>
    </row>
    <row r="226" spans="7:9" ht="16.5">
      <c r="G226" s="11"/>
      <c r="I226" s="11"/>
    </row>
    <row r="227" spans="7:9" ht="16.5">
      <c r="G227" s="11"/>
      <c r="I227" s="11"/>
    </row>
    <row r="228" spans="7:9" ht="16.5">
      <c r="G228" s="11"/>
      <c r="I228" s="11"/>
    </row>
    <row r="229" spans="7:9" ht="16.5">
      <c r="G229" s="11"/>
      <c r="I229" s="11"/>
    </row>
    <row r="230" spans="7:9" ht="16.5">
      <c r="G230" s="11"/>
      <c r="I230" s="11"/>
    </row>
    <row r="231" spans="7:9" ht="16.5">
      <c r="G231" s="11"/>
      <c r="I231" s="11"/>
    </row>
    <row r="232" spans="7:9" ht="16.5">
      <c r="G232" s="11"/>
      <c r="I232" s="11"/>
    </row>
    <row r="233" spans="7:9" ht="16.5">
      <c r="G233" s="11"/>
      <c r="I233" s="11"/>
    </row>
    <row r="234" spans="7:9" ht="16.5">
      <c r="G234" s="11"/>
      <c r="I234" s="11"/>
    </row>
    <row r="235" spans="7:9" ht="16.5">
      <c r="G235" s="11"/>
      <c r="I235" s="11"/>
    </row>
    <row r="236" spans="7:9" ht="16.5">
      <c r="G236" s="11"/>
      <c r="I236" s="11"/>
    </row>
    <row r="237" spans="7:9" ht="16.5">
      <c r="G237" s="11"/>
      <c r="I237" s="11"/>
    </row>
    <row r="238" spans="7:9" ht="16.5">
      <c r="G238" s="11"/>
      <c r="I238" s="11"/>
    </row>
    <row r="239" spans="7:9" ht="16.5">
      <c r="G239" s="11"/>
      <c r="I239" s="11"/>
    </row>
    <row r="240" spans="7:9" ht="16.5">
      <c r="G240" s="11"/>
      <c r="I240" s="11"/>
    </row>
    <row r="241" spans="7:9" ht="16.5">
      <c r="G241" s="11"/>
      <c r="I241" s="11"/>
    </row>
    <row r="242" spans="7:9" ht="16.5">
      <c r="G242" s="11"/>
      <c r="I242" s="11"/>
    </row>
    <row r="243" spans="7:9" ht="16.5">
      <c r="G243" s="11"/>
      <c r="I243" s="11"/>
    </row>
    <row r="244" spans="7:9" ht="16.5">
      <c r="G244" s="11"/>
      <c r="I244" s="11"/>
    </row>
    <row r="245" spans="7:9" ht="16.5">
      <c r="G245" s="11"/>
      <c r="I245" s="11"/>
    </row>
    <row r="246" spans="7:9" ht="16.5">
      <c r="G246" s="11"/>
      <c r="I246" s="11"/>
    </row>
    <row r="247" spans="7:9" ht="16.5">
      <c r="G247" s="11"/>
      <c r="I247" s="11"/>
    </row>
    <row r="248" spans="7:9" ht="16.5">
      <c r="G248" s="11"/>
      <c r="I248" s="11"/>
    </row>
    <row r="249" spans="7:9" ht="16.5">
      <c r="G249" s="11"/>
      <c r="I249" s="11"/>
    </row>
    <row r="250" spans="7:9" ht="16.5">
      <c r="G250" s="11"/>
      <c r="I250" s="11"/>
    </row>
    <row r="251" spans="7:9" ht="16.5">
      <c r="G251" s="11"/>
      <c r="I251" s="11"/>
    </row>
    <row r="252" spans="7:9" ht="16.5">
      <c r="G252" s="11"/>
      <c r="I252" s="11"/>
    </row>
    <row r="253" spans="7:9" ht="16.5">
      <c r="G253" s="11"/>
      <c r="I253" s="11"/>
    </row>
    <row r="254" spans="7:9" ht="16.5">
      <c r="G254" s="11"/>
      <c r="I254" s="11"/>
    </row>
    <row r="255" spans="7:9" ht="16.5">
      <c r="G255" s="11"/>
      <c r="I255" s="11"/>
    </row>
    <row r="256" spans="7:9" ht="16.5">
      <c r="G256" s="11"/>
      <c r="I256" s="11"/>
    </row>
    <row r="257" spans="7:9" ht="16.5">
      <c r="G257" s="11"/>
      <c r="I257" s="11"/>
    </row>
    <row r="258" spans="7:9" ht="16.5">
      <c r="G258" s="11"/>
      <c r="I258" s="11"/>
    </row>
    <row r="259" spans="7:9" ht="16.5">
      <c r="G259" s="11"/>
      <c r="I259" s="11"/>
    </row>
    <row r="260" spans="7:9" ht="16.5">
      <c r="G260" s="11"/>
      <c r="I260" s="11"/>
    </row>
    <row r="261" spans="7:9" ht="16.5">
      <c r="G261" s="11"/>
      <c r="I261" s="11"/>
    </row>
    <row r="262" spans="7:9" ht="16.5">
      <c r="G262" s="11"/>
      <c r="I262" s="11"/>
    </row>
    <row r="263" spans="7:9" ht="16.5">
      <c r="G263" s="11"/>
      <c r="I263" s="11"/>
    </row>
    <row r="264" spans="7:9" ht="16.5">
      <c r="G264" s="11"/>
      <c r="I264" s="11"/>
    </row>
    <row r="265" spans="7:9" ht="16.5">
      <c r="G265" s="11"/>
      <c r="I265" s="11"/>
    </row>
    <row r="266" spans="7:9" ht="16.5">
      <c r="G266" s="11"/>
      <c r="I266" s="11"/>
    </row>
    <row r="267" spans="7:9" ht="16.5">
      <c r="G267" s="11"/>
      <c r="I267" s="11"/>
    </row>
    <row r="268" spans="7:9" ht="16.5">
      <c r="G268" s="11"/>
      <c r="I268" s="11"/>
    </row>
    <row r="269" spans="7:9" ht="16.5">
      <c r="G269" s="11"/>
      <c r="I269" s="11"/>
    </row>
    <row r="270" spans="7:9" ht="16.5">
      <c r="G270" s="11"/>
      <c r="I270" s="11"/>
    </row>
    <row r="271" spans="7:9" ht="16.5">
      <c r="G271" s="11"/>
      <c r="I271" s="11"/>
    </row>
    <row r="272" spans="7:9" ht="16.5">
      <c r="G272" s="11"/>
      <c r="I272" s="11"/>
    </row>
    <row r="273" spans="7:9" ht="16.5">
      <c r="G273" s="11"/>
      <c r="I273" s="11"/>
    </row>
    <row r="274" spans="7:9" ht="16.5">
      <c r="G274" s="11"/>
      <c r="I274" s="11"/>
    </row>
    <row r="275" spans="7:9" ht="16.5">
      <c r="G275" s="11"/>
      <c r="I275" s="11"/>
    </row>
    <row r="276" spans="7:9" ht="16.5">
      <c r="G276" s="11"/>
      <c r="I276" s="11"/>
    </row>
    <row r="277" spans="7:9" ht="16.5">
      <c r="G277" s="11"/>
      <c r="I277" s="11"/>
    </row>
    <row r="278" spans="7:9" ht="16.5">
      <c r="G278" s="11"/>
      <c r="I278" s="11"/>
    </row>
    <row r="279" spans="7:9" ht="16.5">
      <c r="G279" s="11"/>
      <c r="I279" s="11"/>
    </row>
    <row r="280" spans="7:9" ht="16.5">
      <c r="G280" s="11"/>
      <c r="I280" s="11"/>
    </row>
    <row r="281" spans="7:9" ht="16.5">
      <c r="G281" s="11"/>
      <c r="I281" s="11"/>
    </row>
    <row r="282" spans="7:9" ht="16.5">
      <c r="G282" s="11"/>
      <c r="I282" s="11"/>
    </row>
    <row r="283" spans="7:9" ht="16.5">
      <c r="G283" s="11"/>
      <c r="I283" s="11"/>
    </row>
    <row r="284" spans="7:9" ht="16.5">
      <c r="G284" s="11"/>
      <c r="I284" s="11"/>
    </row>
    <row r="285" spans="7:9" ht="16.5">
      <c r="G285" s="11"/>
      <c r="I285" s="11"/>
    </row>
    <row r="286" spans="7:9" ht="16.5">
      <c r="G286" s="11"/>
      <c r="I286" s="11"/>
    </row>
    <row r="287" spans="7:9" ht="16.5">
      <c r="G287" s="11"/>
      <c r="I287" s="11"/>
    </row>
    <row r="288" spans="7:9" ht="16.5">
      <c r="G288" s="11"/>
      <c r="I288" s="11"/>
    </row>
    <row r="289" spans="7:9" ht="16.5">
      <c r="G289" s="11"/>
      <c r="I289" s="11"/>
    </row>
    <row r="290" spans="7:9" ht="16.5">
      <c r="G290" s="11"/>
      <c r="I290" s="11"/>
    </row>
    <row r="291" spans="7:9" ht="16.5">
      <c r="G291" s="11"/>
      <c r="I291" s="11"/>
    </row>
    <row r="292" spans="7:9" ht="16.5">
      <c r="G292" s="11"/>
      <c r="I292" s="11"/>
    </row>
    <row r="293" spans="7:9" ht="16.5">
      <c r="G293" s="11"/>
      <c r="I293" s="11"/>
    </row>
    <row r="294" spans="7:9" ht="16.5">
      <c r="G294" s="11"/>
      <c r="I294" s="11"/>
    </row>
    <row r="295" spans="7:9" ht="16.5">
      <c r="G295" s="11"/>
      <c r="I295" s="11"/>
    </row>
    <row r="296" spans="7:9" ht="16.5">
      <c r="G296" s="11"/>
      <c r="I296" s="11"/>
    </row>
    <row r="297" spans="7:9" ht="16.5">
      <c r="G297" s="11"/>
      <c r="I297" s="11"/>
    </row>
    <row r="298" spans="7:9" ht="16.5">
      <c r="G298" s="11"/>
      <c r="I298" s="11"/>
    </row>
    <row r="299" spans="7:9" ht="16.5">
      <c r="G299" s="11"/>
      <c r="I299" s="11"/>
    </row>
    <row r="300" spans="7:9" ht="16.5">
      <c r="G300" s="11"/>
      <c r="I300" s="11"/>
    </row>
    <row r="301" spans="7:9" ht="16.5">
      <c r="G301" s="11"/>
      <c r="I301" s="11"/>
    </row>
    <row r="302" spans="7:9" ht="16.5">
      <c r="G302" s="11"/>
      <c r="I302" s="11"/>
    </row>
    <row r="303" spans="7:9" ht="16.5">
      <c r="G303" s="11"/>
      <c r="I303" s="11"/>
    </row>
    <row r="304" spans="7:9" ht="16.5">
      <c r="G304" s="11"/>
      <c r="I304" s="11"/>
    </row>
    <row r="305" spans="7:9" ht="16.5">
      <c r="G305" s="11"/>
      <c r="I305" s="11"/>
    </row>
    <row r="306" spans="7:9" ht="16.5">
      <c r="G306" s="11"/>
      <c r="I306" s="11"/>
    </row>
    <row r="307" spans="7:9" ht="16.5">
      <c r="G307" s="11"/>
      <c r="I307" s="11"/>
    </row>
    <row r="308" spans="7:9" ht="16.5">
      <c r="G308" s="11"/>
      <c r="I308" s="11"/>
    </row>
    <row r="309" spans="7:9" ht="16.5">
      <c r="G309" s="11"/>
      <c r="I309" s="11"/>
    </row>
    <row r="310" spans="7:9" ht="16.5">
      <c r="G310" s="11"/>
      <c r="I310" s="11"/>
    </row>
    <row r="311" spans="7:9" ht="16.5">
      <c r="G311" s="11"/>
      <c r="I311" s="11"/>
    </row>
    <row r="312" spans="7:9" ht="16.5">
      <c r="G312" s="11"/>
      <c r="I312" s="11"/>
    </row>
    <row r="313" spans="7:9" ht="16.5">
      <c r="G313" s="11"/>
      <c r="I313" s="11"/>
    </row>
    <row r="314" spans="7:9" ht="16.5">
      <c r="G314" s="11"/>
      <c r="I314" s="11"/>
    </row>
    <row r="315" spans="7:9" ht="16.5">
      <c r="G315" s="11"/>
      <c r="I315" s="11"/>
    </row>
    <row r="316" spans="7:9" ht="16.5">
      <c r="G316" s="11"/>
      <c r="I316" s="11"/>
    </row>
    <row r="317" spans="7:9" ht="16.5">
      <c r="G317" s="11"/>
      <c r="I317" s="11"/>
    </row>
    <row r="318" spans="7:9" ht="16.5">
      <c r="G318" s="11"/>
      <c r="I318" s="11"/>
    </row>
    <row r="319" spans="7:9" ht="16.5">
      <c r="G319" s="11"/>
      <c r="I319" s="11"/>
    </row>
    <row r="320" spans="7:9" ht="16.5">
      <c r="G320" s="11"/>
      <c r="I320" s="11"/>
    </row>
    <row r="321" spans="7:9" ht="16.5">
      <c r="G321" s="11"/>
      <c r="I321" s="11"/>
    </row>
    <row r="322" spans="7:9" ht="16.5">
      <c r="G322" s="11"/>
      <c r="I322" s="11"/>
    </row>
    <row r="323" spans="7:9" ht="16.5">
      <c r="G323" s="11"/>
      <c r="I323" s="11"/>
    </row>
    <row r="324" spans="7:9" ht="16.5">
      <c r="G324" s="11"/>
      <c r="I324" s="11"/>
    </row>
    <row r="325" spans="7:9" ht="16.5">
      <c r="G325" s="11"/>
      <c r="I325" s="11"/>
    </row>
    <row r="326" spans="7:9" ht="16.5">
      <c r="G326" s="11"/>
      <c r="I326" s="11"/>
    </row>
    <row r="327" spans="7:9" ht="16.5">
      <c r="G327" s="11"/>
      <c r="I327" s="11"/>
    </row>
    <row r="328" spans="7:9" ht="16.5">
      <c r="G328" s="11"/>
      <c r="I328" s="11"/>
    </row>
    <row r="329" spans="7:9" ht="16.5">
      <c r="G329" s="11"/>
      <c r="I329" s="11"/>
    </row>
    <row r="330" spans="7:9" ht="16.5">
      <c r="G330" s="11"/>
      <c r="I330" s="11"/>
    </row>
    <row r="331" spans="7:9" ht="16.5">
      <c r="G331" s="11"/>
      <c r="I331" s="11"/>
    </row>
    <row r="332" spans="7:9" ht="16.5">
      <c r="G332" s="11"/>
      <c r="I332" s="11"/>
    </row>
    <row r="333" spans="7:9" ht="16.5">
      <c r="G333" s="11"/>
      <c r="I333" s="11"/>
    </row>
    <row r="334" spans="7:9" ht="16.5">
      <c r="G334" s="11"/>
      <c r="I334" s="11"/>
    </row>
    <row r="335" spans="7:9" ht="16.5">
      <c r="G335" s="11"/>
      <c r="I335" s="11"/>
    </row>
    <row r="336" spans="7:9" ht="16.5">
      <c r="G336" s="11"/>
      <c r="I336" s="11"/>
    </row>
    <row r="337" spans="7:9" ht="16.5">
      <c r="G337" s="11"/>
      <c r="I337" s="11"/>
    </row>
    <row r="338" spans="7:9" ht="16.5">
      <c r="G338" s="11"/>
      <c r="I338" s="11"/>
    </row>
    <row r="339" spans="7:9" ht="16.5">
      <c r="G339" s="11"/>
      <c r="I339" s="11"/>
    </row>
    <row r="340" spans="7:9" ht="16.5">
      <c r="G340" s="11"/>
      <c r="I340" s="11"/>
    </row>
    <row r="341" spans="7:9" ht="16.5">
      <c r="G341" s="11"/>
      <c r="I341" s="11"/>
    </row>
    <row r="342" spans="7:9" ht="16.5">
      <c r="G342" s="11"/>
      <c r="I342" s="11"/>
    </row>
    <row r="343" spans="7:9" ht="16.5">
      <c r="G343" s="11"/>
      <c r="I343" s="11"/>
    </row>
    <row r="344" spans="7:9" ht="16.5">
      <c r="G344" s="11"/>
      <c r="I344" s="11"/>
    </row>
    <row r="345" spans="7:9" ht="16.5">
      <c r="G345" s="11"/>
      <c r="I345" s="11"/>
    </row>
    <row r="346" spans="7:9" ht="16.5">
      <c r="G346" s="11"/>
      <c r="I346" s="11"/>
    </row>
    <row r="347" spans="7:9" ht="16.5">
      <c r="G347" s="11"/>
      <c r="I347" s="11"/>
    </row>
    <row r="348" spans="7:9" ht="16.5">
      <c r="G348" s="11"/>
      <c r="I348" s="11"/>
    </row>
    <row r="349" spans="7:9" ht="16.5">
      <c r="G349" s="11"/>
      <c r="I349" s="11"/>
    </row>
    <row r="350" spans="7:9" ht="16.5">
      <c r="G350" s="11"/>
      <c r="I350" s="11"/>
    </row>
    <row r="351" spans="7:9" ht="16.5">
      <c r="G351" s="11"/>
      <c r="I351" s="11"/>
    </row>
    <row r="352" spans="7:9" ht="16.5">
      <c r="G352" s="11"/>
      <c r="I352" s="11"/>
    </row>
    <row r="353" spans="7:9" ht="16.5">
      <c r="G353" s="11"/>
      <c r="I353" s="11"/>
    </row>
    <row r="354" spans="7:9" ht="16.5">
      <c r="G354" s="11"/>
      <c r="I354" s="11"/>
    </row>
    <row r="355" spans="7:9" ht="16.5">
      <c r="G355" s="11"/>
      <c r="I355" s="11"/>
    </row>
    <row r="356" spans="7:9" ht="16.5">
      <c r="G356" s="11"/>
      <c r="I356" s="11"/>
    </row>
    <row r="357" spans="7:9" ht="16.5">
      <c r="G357" s="11"/>
      <c r="I357" s="11"/>
    </row>
    <row r="358" spans="7:9" ht="16.5">
      <c r="G358" s="11"/>
      <c r="I358" s="11"/>
    </row>
    <row r="359" spans="7:9" ht="16.5">
      <c r="G359" s="11"/>
      <c r="I359" s="11"/>
    </row>
    <row r="360" spans="7:9" ht="16.5">
      <c r="G360" s="11"/>
      <c r="I360" s="11"/>
    </row>
    <row r="361" spans="7:9" ht="16.5">
      <c r="G361" s="11"/>
      <c r="I361" s="11"/>
    </row>
    <row r="362" spans="7:9" ht="16.5">
      <c r="G362" s="11"/>
      <c r="I362" s="11"/>
    </row>
    <row r="363" spans="7:9" ht="16.5">
      <c r="G363" s="11"/>
      <c r="I363" s="11"/>
    </row>
    <row r="364" spans="7:9" ht="16.5">
      <c r="G364" s="11"/>
      <c r="I364" s="11"/>
    </row>
    <row r="365" spans="7:9" ht="16.5">
      <c r="G365" s="11"/>
      <c r="I365" s="11"/>
    </row>
    <row r="366" spans="7:9" ht="16.5">
      <c r="G366" s="11"/>
      <c r="I366" s="11"/>
    </row>
    <row r="367" spans="7:9" ht="16.5">
      <c r="G367" s="11"/>
      <c r="I367" s="11"/>
    </row>
    <row r="368" spans="7:9" ht="16.5">
      <c r="G368" s="11"/>
      <c r="I368" s="11"/>
    </row>
    <row r="369" spans="7:9" ht="16.5">
      <c r="G369" s="11"/>
      <c r="I369" s="11"/>
    </row>
    <row r="370" spans="7:9" ht="16.5">
      <c r="G370" s="11"/>
      <c r="I370" s="11"/>
    </row>
    <row r="371" spans="7:9" ht="16.5">
      <c r="G371" s="11"/>
      <c r="I371" s="11"/>
    </row>
    <row r="372" spans="7:9" ht="16.5">
      <c r="G372" s="11"/>
      <c r="I372" s="11"/>
    </row>
    <row r="373" spans="7:9" ht="16.5">
      <c r="G373" s="11"/>
      <c r="I373" s="11"/>
    </row>
    <row r="374" spans="7:9" ht="16.5">
      <c r="G374" s="11"/>
      <c r="I374" s="11"/>
    </row>
    <row r="375" spans="7:9" ht="16.5">
      <c r="G375" s="11"/>
      <c r="I375" s="11"/>
    </row>
    <row r="376" spans="7:9" ht="16.5">
      <c r="G376" s="11"/>
      <c r="I376" s="11"/>
    </row>
    <row r="377" spans="7:9" ht="16.5">
      <c r="G377" s="11"/>
      <c r="I377" s="11"/>
    </row>
    <row r="378" spans="7:9" ht="16.5">
      <c r="G378" s="11"/>
      <c r="I378" s="11"/>
    </row>
    <row r="379" spans="7:9" ht="16.5">
      <c r="G379" s="11"/>
      <c r="I379" s="11"/>
    </row>
    <row r="380" spans="7:9" ht="16.5">
      <c r="G380" s="11"/>
      <c r="I380" s="11"/>
    </row>
    <row r="381" spans="7:9" ht="16.5">
      <c r="G381" s="11"/>
      <c r="I381" s="11"/>
    </row>
    <row r="382" spans="7:9" ht="16.5">
      <c r="G382" s="11"/>
      <c r="I382" s="11"/>
    </row>
    <row r="383" spans="7:9" ht="16.5">
      <c r="G383" s="11"/>
      <c r="I383" s="11"/>
    </row>
    <row r="384" spans="7:9" ht="16.5">
      <c r="G384" s="11"/>
      <c r="I384" s="11"/>
    </row>
    <row r="385" spans="7:9" ht="16.5">
      <c r="G385" s="11"/>
      <c r="I385" s="11"/>
    </row>
    <row r="386" spans="7:9" ht="16.5">
      <c r="G386" s="11"/>
      <c r="I386" s="11"/>
    </row>
    <row r="387" spans="7:9" ht="16.5">
      <c r="G387" s="11"/>
      <c r="I387" s="11"/>
    </row>
    <row r="388" spans="7:9" ht="16.5">
      <c r="G388" s="11"/>
      <c r="I388" s="11"/>
    </row>
    <row r="389" spans="7:9" ht="16.5">
      <c r="G389" s="11"/>
      <c r="I389" s="11"/>
    </row>
    <row r="390" spans="7:9" ht="16.5">
      <c r="G390" s="11"/>
      <c r="I390" s="11"/>
    </row>
    <row r="391" spans="7:9" ht="16.5">
      <c r="G391" s="11"/>
      <c r="I391" s="11"/>
    </row>
    <row r="392" spans="7:9" ht="16.5">
      <c r="G392" s="11"/>
      <c r="I392" s="11"/>
    </row>
    <row r="393" spans="7:9" ht="16.5">
      <c r="G393" s="11"/>
      <c r="I393" s="11"/>
    </row>
    <row r="394" spans="7:9" ht="16.5">
      <c r="G394" s="11"/>
      <c r="I394" s="11"/>
    </row>
    <row r="395" spans="7:9" ht="16.5">
      <c r="G395" s="11"/>
      <c r="I395" s="11"/>
    </row>
    <row r="396" spans="7:9" ht="16.5">
      <c r="G396" s="11"/>
      <c r="I396" s="11"/>
    </row>
    <row r="397" spans="7:9" ht="16.5">
      <c r="G397" s="11"/>
      <c r="I397" s="11"/>
    </row>
    <row r="398" spans="7:9" ht="16.5">
      <c r="G398" s="11"/>
      <c r="I398" s="11"/>
    </row>
    <row r="399" spans="7:9" ht="16.5">
      <c r="G399" s="11"/>
      <c r="I399" s="11"/>
    </row>
    <row r="400" spans="7:9" ht="16.5">
      <c r="G400" s="11"/>
      <c r="I400" s="11"/>
    </row>
    <row r="401" spans="7:9" ht="16.5">
      <c r="G401" s="11"/>
      <c r="I401" s="11"/>
    </row>
    <row r="402" spans="7:9" ht="16.5">
      <c r="G402" s="11"/>
      <c r="I402" s="11"/>
    </row>
    <row r="403" spans="7:9" ht="16.5">
      <c r="G403" s="11"/>
      <c r="I403" s="11"/>
    </row>
    <row r="404" spans="7:9" ht="16.5">
      <c r="G404" s="11"/>
      <c r="I404" s="11"/>
    </row>
    <row r="405" spans="7:9" ht="16.5">
      <c r="G405" s="11"/>
      <c r="I405" s="11"/>
    </row>
    <row r="406" spans="7:9" ht="16.5">
      <c r="G406" s="11"/>
      <c r="I406" s="11"/>
    </row>
    <row r="407" spans="7:9" ht="16.5">
      <c r="G407" s="11"/>
      <c r="I407" s="11"/>
    </row>
    <row r="408" spans="7:9" ht="16.5">
      <c r="G408" s="11"/>
      <c r="I408" s="11"/>
    </row>
    <row r="409" spans="7:9" ht="16.5">
      <c r="G409" s="11"/>
      <c r="I409" s="11"/>
    </row>
    <row r="410" spans="7:9" ht="16.5">
      <c r="G410" s="11"/>
      <c r="I410" s="11"/>
    </row>
    <row r="411" spans="7:9" ht="16.5">
      <c r="G411" s="11"/>
      <c r="I411" s="11"/>
    </row>
    <row r="412" spans="7:9" ht="16.5">
      <c r="G412" s="11"/>
      <c r="I412" s="11"/>
    </row>
    <row r="413" spans="7:9" ht="16.5">
      <c r="G413" s="11"/>
      <c r="I413" s="11"/>
    </row>
    <row r="414" spans="7:9" ht="16.5">
      <c r="G414" s="11"/>
      <c r="I414" s="11"/>
    </row>
    <row r="415" spans="7:9" ht="16.5">
      <c r="G415" s="11"/>
      <c r="I415" s="11"/>
    </row>
    <row r="416" spans="7:9" ht="16.5">
      <c r="G416" s="11"/>
      <c r="I416" s="11"/>
    </row>
    <row r="417" spans="7:9" ht="16.5">
      <c r="G417" s="11"/>
      <c r="I417" s="11"/>
    </row>
    <row r="418" spans="7:9" ht="16.5">
      <c r="G418" s="11"/>
      <c r="I418" s="11"/>
    </row>
    <row r="419" spans="7:9" ht="16.5">
      <c r="G419" s="11"/>
      <c r="I419" s="11"/>
    </row>
    <row r="420" spans="7:9" ht="16.5">
      <c r="G420" s="11"/>
      <c r="I420" s="11"/>
    </row>
    <row r="421" spans="7:9" ht="16.5">
      <c r="G421" s="11"/>
      <c r="I421" s="11"/>
    </row>
    <row r="422" spans="7:9" ht="16.5">
      <c r="G422" s="11"/>
      <c r="I422" s="11"/>
    </row>
    <row r="423" spans="7:9" ht="16.5">
      <c r="G423" s="11"/>
      <c r="I423" s="11"/>
    </row>
    <row r="424" spans="7:9" ht="16.5">
      <c r="G424" s="11"/>
      <c r="I424" s="11"/>
    </row>
    <row r="425" spans="7:9" ht="16.5">
      <c r="G425" s="11"/>
      <c r="I425" s="11"/>
    </row>
    <row r="426" spans="7:9" ht="16.5">
      <c r="G426" s="11"/>
      <c r="I426" s="11"/>
    </row>
    <row r="427" spans="7:9" ht="16.5">
      <c r="G427" s="11"/>
      <c r="I427" s="11"/>
    </row>
    <row r="428" spans="7:9" ht="16.5">
      <c r="G428" s="11"/>
      <c r="I428" s="11"/>
    </row>
    <row r="429" spans="7:9" ht="16.5">
      <c r="G429" s="11"/>
      <c r="I429" s="11"/>
    </row>
    <row r="430" spans="7:9" ht="16.5">
      <c r="G430" s="11"/>
      <c r="I430" s="11"/>
    </row>
    <row r="431" spans="7:9" ht="16.5">
      <c r="G431" s="11"/>
      <c r="I431" s="11"/>
    </row>
    <row r="432" spans="7:9" ht="16.5">
      <c r="G432" s="11"/>
      <c r="I432" s="11"/>
    </row>
    <row r="433" spans="7:9" ht="16.5">
      <c r="G433" s="11"/>
      <c r="I433" s="11"/>
    </row>
    <row r="434" spans="7:9" ht="16.5">
      <c r="G434" s="11"/>
      <c r="I434" s="11"/>
    </row>
    <row r="435" spans="7:9" ht="16.5">
      <c r="G435" s="11"/>
      <c r="I435" s="11"/>
    </row>
    <row r="436" spans="7:9" ht="16.5">
      <c r="G436" s="11"/>
      <c r="I436" s="11"/>
    </row>
    <row r="437" spans="7:9" ht="16.5">
      <c r="G437" s="11"/>
      <c r="I437" s="11"/>
    </row>
    <row r="438" spans="7:9" ht="16.5">
      <c r="G438" s="11"/>
      <c r="I438" s="11"/>
    </row>
    <row r="439" spans="7:9" ht="16.5">
      <c r="G439" s="11"/>
      <c r="I439" s="11"/>
    </row>
    <row r="440" spans="7:9" ht="16.5">
      <c r="G440" s="11"/>
      <c r="I440" s="11"/>
    </row>
    <row r="441" spans="7:9" ht="16.5">
      <c r="G441" s="11"/>
      <c r="I441" s="11"/>
    </row>
  </sheetData>
  <mergeCells count="22">
    <mergeCell ref="A39:J39"/>
    <mergeCell ref="A1:P1"/>
    <mergeCell ref="G4:G5"/>
    <mergeCell ref="O4:O5"/>
    <mergeCell ref="N4:N5"/>
    <mergeCell ref="A2:N2"/>
    <mergeCell ref="H4:H5"/>
    <mergeCell ref="J4:J5"/>
    <mergeCell ref="M4:M5"/>
    <mergeCell ref="K4:K5"/>
    <mergeCell ref="A32:O32"/>
    <mergeCell ref="I4:I5"/>
    <mergeCell ref="L4:L5"/>
    <mergeCell ref="D4:D5"/>
    <mergeCell ref="F4:F5"/>
    <mergeCell ref="E4:E5"/>
    <mergeCell ref="B4:B5"/>
    <mergeCell ref="C4:C5"/>
    <mergeCell ref="A34:P34"/>
    <mergeCell ref="A36:P36"/>
    <mergeCell ref="A35:P35"/>
    <mergeCell ref="A33:P33"/>
  </mergeCells>
  <printOptions/>
  <pageMargins left="0.35433070866141736" right="0.1968503937007874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wuyt</cp:lastModifiedBy>
  <cp:lastPrinted>2006-04-06T07:39:05Z</cp:lastPrinted>
  <dcterms:created xsi:type="dcterms:W3CDTF">2001-06-28T04:04:48Z</dcterms:created>
  <dcterms:modified xsi:type="dcterms:W3CDTF">2006-11-15T04:05:10Z</dcterms:modified>
  <cp:category/>
  <cp:version/>
  <cp:contentType/>
  <cp:contentStatus/>
</cp:coreProperties>
</file>